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hellandelektro-my.sharepoint.com/personal/larsa_helland-elektro_no/Documents/Documents/Helland Elektro/Dokumenter-LAK-privat/NHK/2025/Forbundet/Dok-2025-til-res-sida/"/>
    </mc:Choice>
  </mc:AlternateContent>
  <xr:revisionPtr revIDLastSave="0" documentId="8_{CC6DBF36-60C5-4556-8514-AB0F9C676C5B}" xr6:coauthVersionLast="47" xr6:coauthVersionMax="47" xr10:uidLastSave="{00000000-0000-0000-0000-000000000000}"/>
  <bookViews>
    <workbookView xWindow="-120" yWindow="-120" windowWidth="29040" windowHeight="15720" tabRatio="828" activeTab="14" xr2:uid="{00000000-000D-0000-FFFF-FFFF00000000}"/>
  </bookViews>
  <sheets>
    <sheet name="Stemne-oversikt" sheetId="5" r:id="rId1"/>
    <sheet name="Oversikt-kastere-fra-NC-2024" sheetId="2" r:id="rId2"/>
    <sheet name="Stemne-1-singel" sheetId="1" r:id="rId3"/>
    <sheet name="Stemne-2-singel" sheetId="6" r:id="rId4"/>
    <sheet name="Stemne-3-singel" sheetId="7" r:id="rId5"/>
    <sheet name="Stemne-par" sheetId="4" r:id="rId6"/>
    <sheet name="Stemne-4-mannslag" sheetId="3" r:id="rId7"/>
    <sheet name="Stemne-kongelag" sheetId="10" r:id="rId8"/>
    <sheet name="NM-kongelag" sheetId="16" r:id="rId9"/>
    <sheet name="Avgifter-stemne og NC" sheetId="14" r:id="rId10"/>
    <sheet name="Info-kastere" sheetId="11" r:id="rId11"/>
    <sheet name="NC-poengskala" sheetId="15" r:id="rId12"/>
    <sheet name="Innbydelse" sheetId="12" r:id="rId13"/>
    <sheet name="Info-frå-Handboka" sheetId="9" r:id="rId14"/>
    <sheet name="Eksempel-res-liste" sheetId="13" r:id="rId15"/>
  </sheets>
  <definedNames>
    <definedName name="_xlnm._FilterDatabase" localSheetId="1" hidden="1">'Oversikt-kastere-fra-NC-2024'!$A$2:$H$110</definedName>
    <definedName name="_xlnm.Print_Area" localSheetId="9">'Avgifter-stemne og NC'!#REF!</definedName>
    <definedName name="_xlnm.Print_Titles" localSheetId="2">'Stemne-1-singel'!$8:$8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14" l="1"/>
  <c r="I23" i="14"/>
  <c r="I22" i="14"/>
  <c r="I21" i="14"/>
  <c r="I20" i="14"/>
  <c r="I19" i="14"/>
  <c r="J15" i="14"/>
  <c r="I15" i="14"/>
  <c r="J14" i="14"/>
  <c r="I14" i="14"/>
  <c r="J13" i="14"/>
  <c r="I13" i="14"/>
  <c r="J12" i="14"/>
  <c r="I12" i="14"/>
  <c r="J11" i="14"/>
  <c r="I11" i="14"/>
  <c r="J10" i="14"/>
  <c r="I10" i="14"/>
  <c r="J9" i="14"/>
  <c r="I9" i="14"/>
  <c r="K88" i="16"/>
  <c r="K87" i="16"/>
  <c r="K86" i="16"/>
  <c r="K85" i="16"/>
  <c r="K84" i="16"/>
  <c r="K83" i="16"/>
  <c r="K82" i="16"/>
  <c r="K81" i="16"/>
  <c r="K80" i="16"/>
  <c r="K79" i="16"/>
  <c r="K78" i="16"/>
  <c r="K77" i="16"/>
  <c r="K76" i="16"/>
  <c r="K75" i="16"/>
  <c r="K74" i="16"/>
  <c r="K69" i="16"/>
  <c r="K68" i="16"/>
  <c r="K67" i="16"/>
  <c r="K66" i="16"/>
  <c r="K65" i="16"/>
  <c r="K64" i="16"/>
  <c r="K63" i="16"/>
  <c r="K62" i="16"/>
  <c r="K61" i="16"/>
  <c r="K60" i="16"/>
  <c r="K59" i="16"/>
  <c r="K58" i="16"/>
  <c r="K57" i="16"/>
  <c r="K56" i="16"/>
  <c r="K55" i="16"/>
  <c r="K54" i="16"/>
  <c r="K53" i="16"/>
  <c r="K52" i="16"/>
  <c r="K51" i="16"/>
  <c r="K50" i="16"/>
  <c r="K49" i="16"/>
  <c r="K48" i="16"/>
  <c r="K47" i="16"/>
  <c r="K46" i="16"/>
  <c r="K45" i="16"/>
  <c r="K44" i="16"/>
  <c r="K43" i="16"/>
  <c r="K42" i="16"/>
  <c r="K41" i="16"/>
  <c r="K40" i="16"/>
  <c r="K39" i="16"/>
  <c r="K38" i="16"/>
  <c r="K37" i="16"/>
  <c r="K36" i="16"/>
  <c r="K35" i="16"/>
  <c r="K34" i="16"/>
  <c r="K33" i="16"/>
  <c r="K32" i="16"/>
  <c r="K31" i="16"/>
  <c r="K30" i="16"/>
  <c r="K29" i="16"/>
  <c r="K28" i="16"/>
  <c r="K27" i="16"/>
  <c r="K26" i="16"/>
  <c r="K25" i="16"/>
  <c r="K24" i="16"/>
  <c r="K23" i="16"/>
  <c r="K22" i="16"/>
  <c r="K21" i="16"/>
  <c r="K20" i="16"/>
  <c r="K19" i="16"/>
  <c r="K18" i="16"/>
  <c r="K17" i="16"/>
  <c r="K16" i="16"/>
  <c r="K15" i="16"/>
  <c r="K14" i="16"/>
  <c r="K13" i="16"/>
  <c r="K12" i="16"/>
  <c r="K11" i="16"/>
  <c r="K10" i="16"/>
  <c r="K9" i="16"/>
  <c r="J88" i="16"/>
  <c r="J87" i="16"/>
  <c r="J86" i="16"/>
  <c r="J85" i="16"/>
  <c r="J84" i="16"/>
  <c r="J83" i="16"/>
  <c r="J82" i="16"/>
  <c r="J81" i="16"/>
  <c r="J80" i="16"/>
  <c r="J79" i="16"/>
  <c r="J78" i="16"/>
  <c r="J77" i="16"/>
  <c r="J76" i="16"/>
  <c r="J75" i="16"/>
  <c r="J74" i="16"/>
  <c r="J69" i="16"/>
  <c r="J68" i="16"/>
  <c r="J67" i="16"/>
  <c r="J66" i="16"/>
  <c r="J65" i="16"/>
  <c r="J64" i="16"/>
  <c r="J63" i="16"/>
  <c r="J62" i="16"/>
  <c r="J61" i="16"/>
  <c r="J60" i="16"/>
  <c r="J59" i="16"/>
  <c r="J58" i="16"/>
  <c r="J57" i="16"/>
  <c r="J56" i="16"/>
  <c r="J55" i="16"/>
  <c r="J54" i="16"/>
  <c r="J53" i="16"/>
  <c r="J52" i="16"/>
  <c r="J51" i="16"/>
  <c r="J50" i="16"/>
  <c r="J49" i="16"/>
  <c r="J48" i="16"/>
  <c r="J47" i="16"/>
  <c r="J46" i="16"/>
  <c r="J45" i="16"/>
  <c r="J44" i="16"/>
  <c r="J43" i="16"/>
  <c r="J42" i="16"/>
  <c r="J41" i="16"/>
  <c r="J40" i="16"/>
  <c r="J39" i="16"/>
  <c r="J38" i="16"/>
  <c r="J37" i="16"/>
  <c r="J36" i="16"/>
  <c r="J35" i="16"/>
  <c r="J34" i="16"/>
  <c r="J33" i="16"/>
  <c r="J32" i="16"/>
  <c r="J31" i="16"/>
  <c r="J30" i="16"/>
  <c r="J29" i="16"/>
  <c r="J28" i="16"/>
  <c r="J27" i="16"/>
  <c r="J26" i="16"/>
  <c r="J25" i="16"/>
  <c r="J24" i="16"/>
  <c r="J23" i="16"/>
  <c r="J22" i="16"/>
  <c r="J21" i="16"/>
  <c r="J20" i="16"/>
  <c r="J19" i="16"/>
  <c r="J18" i="16"/>
  <c r="J17" i="16"/>
  <c r="J16" i="16"/>
  <c r="J15" i="16"/>
  <c r="J14" i="16"/>
  <c r="J13" i="16"/>
  <c r="J12" i="16"/>
  <c r="J11" i="16"/>
  <c r="J10" i="16"/>
  <c r="J9" i="16"/>
  <c r="H2" i="16"/>
  <c r="D3" i="16"/>
  <c r="D2" i="16"/>
  <c r="H5" i="16"/>
  <c r="C5" i="16"/>
  <c r="D4" i="16"/>
  <c r="D1" i="16"/>
  <c r="B6" i="11"/>
  <c r="B4" i="11"/>
  <c r="H5" i="10"/>
  <c r="C5" i="10"/>
  <c r="D4" i="10"/>
  <c r="D3" i="10"/>
  <c r="D2" i="10"/>
  <c r="D1" i="10"/>
  <c r="I69" i="10"/>
  <c r="I87" i="10"/>
  <c r="I86" i="10"/>
  <c r="I85" i="10"/>
  <c r="I84" i="10"/>
  <c r="I83" i="10"/>
  <c r="I82" i="10"/>
  <c r="I81" i="10"/>
  <c r="I80" i="10"/>
  <c r="I79" i="10"/>
  <c r="I78" i="10"/>
  <c r="I77" i="10"/>
  <c r="I76" i="10"/>
  <c r="I75" i="10"/>
  <c r="I74" i="10"/>
  <c r="I73" i="10"/>
  <c r="I68" i="10"/>
  <c r="I67" i="10"/>
  <c r="I66" i="10"/>
  <c r="I65" i="10"/>
  <c r="I64" i="10"/>
  <c r="I63" i="10"/>
  <c r="I62" i="10"/>
  <c r="I61" i="10"/>
  <c r="I60" i="10"/>
  <c r="I59" i="10"/>
  <c r="I58" i="10"/>
  <c r="I57" i="10"/>
  <c r="I56" i="10"/>
  <c r="I55" i="10"/>
  <c r="I54" i="10"/>
  <c r="I53" i="10"/>
  <c r="I52" i="10"/>
  <c r="I51" i="10"/>
  <c r="I50" i="10"/>
  <c r="I49" i="10"/>
  <c r="I48" i="10"/>
  <c r="I47" i="10"/>
  <c r="I46" i="10"/>
  <c r="I45" i="10"/>
  <c r="I44" i="10"/>
  <c r="I43" i="10"/>
  <c r="I42" i="10"/>
  <c r="I41" i="10"/>
  <c r="I40" i="10"/>
  <c r="I39" i="10"/>
  <c r="I38" i="10"/>
  <c r="I37" i="10"/>
  <c r="I36" i="10"/>
  <c r="I35" i="10"/>
  <c r="I34" i="10"/>
  <c r="I33" i="10"/>
  <c r="I32" i="10"/>
  <c r="I31" i="10"/>
  <c r="I30" i="10"/>
  <c r="I29" i="10"/>
  <c r="I28" i="10"/>
  <c r="I27" i="10"/>
  <c r="I26" i="10"/>
  <c r="I25" i="10"/>
  <c r="I24" i="10"/>
  <c r="I23" i="10"/>
  <c r="I22" i="10"/>
  <c r="I21" i="10"/>
  <c r="I20" i="10"/>
  <c r="I19" i="10"/>
  <c r="I18" i="10"/>
  <c r="I17" i="10"/>
  <c r="I16" i="10"/>
  <c r="I15" i="10"/>
  <c r="I14" i="10"/>
  <c r="I13" i="10"/>
  <c r="I12" i="10"/>
  <c r="I11" i="10"/>
  <c r="I10" i="10"/>
  <c r="I9" i="10"/>
  <c r="H2" i="10"/>
  <c r="H5" i="3"/>
  <c r="D4" i="3"/>
  <c r="D3" i="3"/>
  <c r="H2" i="3"/>
  <c r="D2" i="3"/>
  <c r="H5" i="4"/>
  <c r="D4" i="4"/>
  <c r="D3" i="4"/>
  <c r="H2" i="4"/>
  <c r="D2" i="4"/>
  <c r="H5" i="7"/>
  <c r="D4" i="7"/>
  <c r="D3" i="7"/>
  <c r="H2" i="7"/>
  <c r="D2" i="7"/>
  <c r="H2" i="6"/>
  <c r="H5" i="6"/>
  <c r="D4" i="6"/>
  <c r="D3" i="6"/>
  <c r="D2" i="6"/>
  <c r="H5" i="1"/>
  <c r="C5" i="1"/>
  <c r="D4" i="1"/>
  <c r="D3" i="1"/>
  <c r="D2" i="1"/>
  <c r="H2" i="1"/>
  <c r="D1" i="1"/>
  <c r="C5" i="7"/>
  <c r="D1" i="7"/>
  <c r="C5" i="6"/>
  <c r="D1" i="6"/>
  <c r="C5" i="3"/>
  <c r="D1" i="3"/>
  <c r="C5" i="4"/>
  <c r="D1" i="4"/>
  <c r="I25" i="14" l="1"/>
  <c r="J25" i="14"/>
  <c r="I26" i="14" l="1"/>
</calcChain>
</file>

<file path=xl/sharedStrings.xml><?xml version="1.0" encoding="utf-8"?>
<sst xmlns="http://schemas.openxmlformats.org/spreadsheetml/2006/main" count="758" uniqueCount="293">
  <si>
    <t>Navn</t>
  </si>
  <si>
    <t>Klubb</t>
  </si>
  <si>
    <t>Skår</t>
  </si>
  <si>
    <t>Poeng</t>
  </si>
  <si>
    <t>Pl.nr</t>
  </si>
  <si>
    <t xml:space="preserve">St.nr. </t>
  </si>
  <si>
    <t>Pl.inl.</t>
  </si>
  <si>
    <t>prem.</t>
  </si>
  <si>
    <t>Resultatliste frå :</t>
  </si>
  <si>
    <t>Type stemne:</t>
  </si>
  <si>
    <t>Jurymedlemmer:</t>
  </si>
  <si>
    <t>Stemnenavn:</t>
  </si>
  <si>
    <t>Stad:</t>
  </si>
  <si>
    <t>Dato:</t>
  </si>
  <si>
    <t>Avviklingsmetode:</t>
  </si>
  <si>
    <t>Påmelde:</t>
  </si>
  <si>
    <t>Klasse 1:</t>
  </si>
  <si>
    <t>Startande:</t>
  </si>
  <si>
    <t>Konge</t>
  </si>
  <si>
    <t>X-kast</t>
  </si>
  <si>
    <t>DNC</t>
  </si>
  <si>
    <t>NC</t>
  </si>
  <si>
    <t>Klasse 2:</t>
  </si>
  <si>
    <t>NR</t>
  </si>
  <si>
    <t>Rev. 2017</t>
  </si>
  <si>
    <t>Johannes Nedrebø</t>
  </si>
  <si>
    <t>Tollef Årdal</t>
  </si>
  <si>
    <t>Tom Årdal</t>
  </si>
  <si>
    <t>Tormod Flatjord</t>
  </si>
  <si>
    <t>Trygve Bolset</t>
  </si>
  <si>
    <t>Arvid Reigstad</t>
  </si>
  <si>
    <t>Audhild Sagosen</t>
  </si>
  <si>
    <t>Harald Glomnes</t>
  </si>
  <si>
    <t>Inge Byrkjeland</t>
  </si>
  <si>
    <t>Lars Arne Kolås</t>
  </si>
  <si>
    <t>Morten Sakstad</t>
  </si>
  <si>
    <t>Oddmund Dingen</t>
  </si>
  <si>
    <t>Roy Inge Johnsen</t>
  </si>
  <si>
    <t>Sverre Dale</t>
  </si>
  <si>
    <t>Arnfinn Austegard</t>
  </si>
  <si>
    <t>Austblæsa HK</t>
  </si>
  <si>
    <t>Helge Flatøy</t>
  </si>
  <si>
    <t>Jim Ertesvåg</t>
  </si>
  <si>
    <t>Kjell Osland</t>
  </si>
  <si>
    <t>Førde HK</t>
  </si>
  <si>
    <t>Oddvar Turøy</t>
  </si>
  <si>
    <t>Signar Fauske</t>
  </si>
  <si>
    <t>Gloppen HK</t>
  </si>
  <si>
    <t>Morten Fløtre</t>
  </si>
  <si>
    <t>Hobøl HK</t>
  </si>
  <si>
    <t>Oddvar Slettemo</t>
  </si>
  <si>
    <t>Ragnar Arntzen</t>
  </si>
  <si>
    <t>Ragnar Fredriksen</t>
  </si>
  <si>
    <t>Svein Olsen</t>
  </si>
  <si>
    <t>Tohnny Borge</t>
  </si>
  <si>
    <t>Olav Nilsen</t>
  </si>
  <si>
    <t>Steinar Tangen</t>
  </si>
  <si>
    <t>Anne-Kirsti Noste</t>
  </si>
  <si>
    <t>Mino HK</t>
  </si>
  <si>
    <t>Finn Stavenes</t>
  </si>
  <si>
    <t>Harald Fagerstrand</t>
  </si>
  <si>
    <t>Harald Standal</t>
  </si>
  <si>
    <t>Henrik Stokkenes</t>
  </si>
  <si>
    <t>May Kristin Seljenes</t>
  </si>
  <si>
    <t>Ronald Stoddern</t>
  </si>
  <si>
    <t>Ronny Stoddern</t>
  </si>
  <si>
    <t>Stein Ove Stoddern</t>
  </si>
  <si>
    <t>Synnøve Fagerstrand</t>
  </si>
  <si>
    <t>Nordhordland HK</t>
  </si>
  <si>
    <t>Reidar Nepstad</t>
  </si>
  <si>
    <t>Halvard Måge</t>
  </si>
  <si>
    <t>Kåre Måge</t>
  </si>
  <si>
    <t>Rune Torsvik</t>
  </si>
  <si>
    <t>Gro Dvergsdal</t>
  </si>
  <si>
    <t>Skjold HK</t>
  </si>
  <si>
    <t>Marit Kristina Meland</t>
  </si>
  <si>
    <t>Annar Westerheim</t>
  </si>
  <si>
    <t>Stord HK</t>
  </si>
  <si>
    <t>Arne Drageset</t>
  </si>
  <si>
    <t>Dag Otto Koppang</t>
  </si>
  <si>
    <t>Per Geir Vatna</t>
  </si>
  <si>
    <t>Rolf Ekre</t>
  </si>
  <si>
    <t>Else Rønningen</t>
  </si>
  <si>
    <t>Per Dalheim</t>
  </si>
  <si>
    <t>merknad</t>
  </si>
  <si>
    <t>Påmeld. 1</t>
  </si>
  <si>
    <t>Påmeld. 2</t>
  </si>
  <si>
    <t>Påmeld. 3</t>
  </si>
  <si>
    <t>prem</t>
  </si>
  <si>
    <t xml:space="preserve">Dato: </t>
  </si>
  <si>
    <t>Lagnavn</t>
  </si>
  <si>
    <t>Kaptein</t>
  </si>
  <si>
    <t>Kaster A</t>
  </si>
  <si>
    <t>Kaster B</t>
  </si>
  <si>
    <t>Kaster C</t>
  </si>
  <si>
    <t>Kaster D</t>
  </si>
  <si>
    <t>Påmeldte</t>
  </si>
  <si>
    <t>Stemnenavn</t>
  </si>
  <si>
    <t>Type stemne</t>
  </si>
  <si>
    <t>Aviklingsmetode</t>
  </si>
  <si>
    <t>Jurymedlemmer</t>
  </si>
  <si>
    <t>Stemne 1 Singel</t>
  </si>
  <si>
    <t>Stemne 2 Singel</t>
  </si>
  <si>
    <t>Stemne 3 Singel</t>
  </si>
  <si>
    <t>Stemneark</t>
  </si>
  <si>
    <t>Stemne Par</t>
  </si>
  <si>
    <t>Arrangørklubb:</t>
  </si>
  <si>
    <t>m/innl</t>
  </si>
  <si>
    <t>Kongelag</t>
  </si>
  <si>
    <t>Stemne Singel m/kongel.</t>
  </si>
  <si>
    <t>Klubb:</t>
  </si>
  <si>
    <t>Stemne:</t>
  </si>
  <si>
    <t>Klasse</t>
  </si>
  <si>
    <t>A-cup</t>
  </si>
  <si>
    <t>B-cup</t>
  </si>
  <si>
    <t>går ut:</t>
  </si>
  <si>
    <t>A1</t>
  </si>
  <si>
    <t>A2</t>
  </si>
  <si>
    <t>B</t>
  </si>
  <si>
    <t>kl 2</t>
  </si>
  <si>
    <t>Junior</t>
  </si>
  <si>
    <t>Evt. walkover:                                              ant. runder innled:</t>
  </si>
  <si>
    <t>Seeding:_________________________</t>
  </si>
  <si>
    <t xml:space="preserve">Jurymedlemmer: </t>
  </si>
  <si>
    <t xml:space="preserve">Overdomar/juryleder: </t>
  </si>
  <si>
    <t>Banesjef:</t>
  </si>
  <si>
    <t>Kontaktperson klasse 2/ evt. junior:</t>
  </si>
  <si>
    <t>Kiosk:</t>
  </si>
  <si>
    <t>Kampane startar kl:_____ mot skulen.</t>
  </si>
  <si>
    <t xml:space="preserve">Stemneleiar: </t>
  </si>
  <si>
    <t>Hjelpeskjema med info til kasterene før stemnestart.</t>
  </si>
  <si>
    <t>Starter</t>
  </si>
  <si>
    <t xml:space="preserve">Stad: </t>
  </si>
  <si>
    <t>Avsluttende kasting</t>
  </si>
  <si>
    <t>wo-A</t>
  </si>
  <si>
    <t>wo-B</t>
  </si>
  <si>
    <t>Eksempel på innbydelse med info i samsvar med regelverket i Handboka.</t>
  </si>
  <si>
    <t>Stemne 4 manns-lag</t>
  </si>
  <si>
    <t>Dette skjema kan gjerne fylles ut i forbindelse med jurymøtet før stemnestart.</t>
  </si>
  <si>
    <t>Generell info for stemna kan her legges inn i dei gule felta, dette overføres automatisk til stemnearkene etc</t>
  </si>
  <si>
    <t>Nordhordland Hesteskokastarlag</t>
  </si>
  <si>
    <t>NC 1</t>
  </si>
  <si>
    <t>Gloppen/cup</t>
  </si>
  <si>
    <t>Arnfinn Austegard, Lars Arne Kolås og Halvard Måge</t>
  </si>
  <si>
    <t>Lindås Ungdomsskule</t>
  </si>
  <si>
    <t>A Gruppe</t>
  </si>
  <si>
    <t>x</t>
  </si>
  <si>
    <t>Nordhord HK</t>
  </si>
  <si>
    <t>B Gruppe</t>
  </si>
  <si>
    <t>Nils Jakob Juklestad</t>
  </si>
  <si>
    <t>Sondre Torgersen</t>
  </si>
  <si>
    <t>Sogn HK</t>
  </si>
  <si>
    <t>Skjærgard HK</t>
  </si>
  <si>
    <t>Siw Øen</t>
  </si>
  <si>
    <t>Klasse 2</t>
  </si>
  <si>
    <t>Kjell Aske</t>
  </si>
  <si>
    <t>Hjørundfjord HK</t>
  </si>
  <si>
    <t>Kai Helge Urke</t>
  </si>
  <si>
    <t>Tom Furulund</t>
  </si>
  <si>
    <t>Frode Rønningen</t>
  </si>
  <si>
    <t>Monica Kipperberg</t>
  </si>
  <si>
    <t>Kjetil Tangen</t>
  </si>
  <si>
    <t>Steinar Haraldsen</t>
  </si>
  <si>
    <t>Jens Petter Håvik</t>
  </si>
  <si>
    <t>Arild Hammer</t>
  </si>
  <si>
    <t>Bjarne Aareskjold</t>
  </si>
  <si>
    <t>Jannicke Hagen</t>
  </si>
  <si>
    <t>Linn Moldeklev</t>
  </si>
  <si>
    <t>Lillian Årdal Vasstein</t>
  </si>
  <si>
    <t>Nina Farsund</t>
  </si>
  <si>
    <t>Terje Førde</t>
  </si>
  <si>
    <t>Norges Hesteskokaster Forbund.</t>
  </si>
  <si>
    <t>Avgift til NHF for avviklet arrangement.</t>
  </si>
  <si>
    <t xml:space="preserve">Aktuelle felter å fylle ut er markert med fargen:  </t>
  </si>
  <si>
    <t>Utfylt av:</t>
  </si>
  <si>
    <t>Antall deltakere.</t>
  </si>
  <si>
    <t>Type stemner</t>
  </si>
  <si>
    <t>Dato</t>
  </si>
  <si>
    <t>Kl. 1</t>
  </si>
  <si>
    <t>Kl. 2/junior</t>
  </si>
  <si>
    <t>*Herav æresmedl.</t>
  </si>
  <si>
    <t>**Stemne avgift</t>
  </si>
  <si>
    <t>**NC avgift</t>
  </si>
  <si>
    <t>Stemne avg.</t>
  </si>
  <si>
    <t>NC avg.</t>
  </si>
  <si>
    <t>NM Singel/NC</t>
  </si>
  <si>
    <t>Antall deltakere, par, lag</t>
  </si>
  <si>
    <t>NM stemner</t>
  </si>
  <si>
    <t>Herav æresmedl.</t>
  </si>
  <si>
    <t>NM Singel ikkje NC</t>
  </si>
  <si>
    <t>NM Par</t>
  </si>
  <si>
    <t>NM Lag</t>
  </si>
  <si>
    <t>Summer:</t>
  </si>
  <si>
    <t>Sum stemne/NC-avgift å betale  til NHF totalt kr:</t>
  </si>
  <si>
    <t>Dette skjemaet oversendes på E-mail til kasserer i NHF som dokumentasjon for innbetaling av arrangement-avgift.</t>
  </si>
  <si>
    <t>(Senest 1 mnd. etter arrangementet).</t>
  </si>
  <si>
    <t>Hogne Bjørdalsbakke</t>
  </si>
  <si>
    <t>Norleif Sunde</t>
  </si>
  <si>
    <t>Geir Olav Sebjørnsen</t>
  </si>
  <si>
    <t>Bente Torgersen</t>
  </si>
  <si>
    <t>Lillian T. Skjerdal</t>
  </si>
  <si>
    <t>Kathrine Breivik</t>
  </si>
  <si>
    <t>Torbjørn Bjørkedal</t>
  </si>
  <si>
    <t>Folkestad og omegn HK</t>
  </si>
  <si>
    <t>Ola Flo</t>
  </si>
  <si>
    <t>Svein Sæbønes</t>
  </si>
  <si>
    <t>Sveinung Hovde</t>
  </si>
  <si>
    <t>Vidar Stokke</t>
  </si>
  <si>
    <t>Alf Ole Aarseth</t>
  </si>
  <si>
    <t>Knut Nilsen</t>
  </si>
  <si>
    <t>Helge Mørk</t>
  </si>
  <si>
    <t>Magne Riise</t>
  </si>
  <si>
    <t>Hallgeir Westerheim</t>
  </si>
  <si>
    <t>John Herman Sørheim</t>
  </si>
  <si>
    <t>Mette Tangen</t>
  </si>
  <si>
    <t>John Strandenes</t>
  </si>
  <si>
    <t>Kirsti Ramtjernåsen</t>
  </si>
  <si>
    <t>Greta Heidi Reitan</t>
  </si>
  <si>
    <t>Ida Mari Bjørkedal</t>
  </si>
  <si>
    <t>Kirsten Ose</t>
  </si>
  <si>
    <t>Hilde Bråthen</t>
  </si>
  <si>
    <t>Henning Svalheim</t>
  </si>
  <si>
    <t>SNC</t>
  </si>
  <si>
    <t>For klasse 1 kastere er tatt med NC poeng frå forrige år, nyttig info ved X kast konkurranser.</t>
  </si>
  <si>
    <t>Øygarden IL</t>
  </si>
  <si>
    <t>Finn Elvebakk</t>
  </si>
  <si>
    <t>Leif Nilsen</t>
  </si>
  <si>
    <t>Evgeny W Kunnikoff</t>
  </si>
  <si>
    <t>Petter Lyngroth</t>
  </si>
  <si>
    <t>Ikkje i klubb</t>
  </si>
  <si>
    <t>John Roar Øien</t>
  </si>
  <si>
    <t>Svenn Vidar Stegen</t>
  </si>
  <si>
    <t>Reidar Øvretveit</t>
  </si>
  <si>
    <t>Steinar Skare</t>
  </si>
  <si>
    <t>Kurt Klausen</t>
  </si>
  <si>
    <t>Jarle Erikstad</t>
  </si>
  <si>
    <t>Jan Haukereid</t>
  </si>
  <si>
    <t>Bjørn Johnsen</t>
  </si>
  <si>
    <t>Stein Langlo</t>
  </si>
  <si>
    <t>Viggo Albrigtsen</t>
  </si>
  <si>
    <t>Kjell Kristian Dahl</t>
  </si>
  <si>
    <t>Anders Koppang</t>
  </si>
  <si>
    <t>Kjell Karlsen</t>
  </si>
  <si>
    <t>Bodil Reed Hammersland</t>
  </si>
  <si>
    <t>18/1/24 LAK</t>
  </si>
  <si>
    <t>NM Kongelag</t>
  </si>
  <si>
    <t>Finale</t>
  </si>
  <si>
    <t>Total</t>
  </si>
  <si>
    <t>Inl. kongelag</t>
  </si>
  <si>
    <t>Finale 12 stk</t>
  </si>
  <si>
    <t>Grankasterne HK</t>
  </si>
  <si>
    <t>Arnstein Øye</t>
  </si>
  <si>
    <t>Magne Frøystad</t>
  </si>
  <si>
    <t>Edvard Nordang</t>
  </si>
  <si>
    <t>Per Ove Fossheim</t>
  </si>
  <si>
    <t>Bjørnar Ingebrigtsen</t>
  </si>
  <si>
    <t>Tom Erik Hjellhaug</t>
  </si>
  <si>
    <t>Rita Bente Kårstad</t>
  </si>
  <si>
    <t>Sveinung Søreide</t>
  </si>
  <si>
    <t>Ken Solend</t>
  </si>
  <si>
    <t>Nina Stennes Sunde</t>
  </si>
  <si>
    <t>Freddy Haraldsen</t>
  </si>
  <si>
    <t>Halvard Heggestad</t>
  </si>
  <si>
    <t>Eldar Kyrkjebø</t>
  </si>
  <si>
    <t>Crazy Horse</t>
  </si>
  <si>
    <t>Kenneth Andreassen</t>
  </si>
  <si>
    <t>Gunnar Nesse</t>
  </si>
  <si>
    <t>Målfrid Hjellbrekke</t>
  </si>
  <si>
    <t>Joakim Taraldsen</t>
  </si>
  <si>
    <t>Stein Sele</t>
  </si>
  <si>
    <t>NC p 24</t>
  </si>
  <si>
    <t>Kl.  2024</t>
  </si>
  <si>
    <t>Hallgeir Mjåtveit</t>
  </si>
  <si>
    <t>Bård Horgen</t>
  </si>
  <si>
    <t>Inge Aarsnes</t>
  </si>
  <si>
    <t>Nina Storøy</t>
  </si>
  <si>
    <t>Anita Herseth</t>
  </si>
  <si>
    <t>Elise Kvalevåg Gjesdal</t>
  </si>
  <si>
    <t>Siv Kyrkjebø</t>
  </si>
  <si>
    <t>Lene Fevang</t>
  </si>
  <si>
    <t>Per Steinar Vestengen</t>
  </si>
  <si>
    <t>Knut Herseth</t>
  </si>
  <si>
    <t>Anne-Marit Vestengen</t>
  </si>
  <si>
    <t>Håvard Vestengen</t>
  </si>
  <si>
    <t>DNC/NC/SNC</t>
  </si>
  <si>
    <t>NM kongelag/SNC</t>
  </si>
  <si>
    <t>NM X-Kast/SNC</t>
  </si>
  <si>
    <t>NM par/mix</t>
  </si>
  <si>
    <t>NM hesteskogolf</t>
  </si>
  <si>
    <t>* Oversikt æresmedlemmer pr 2025 på arket mrk "Æresm"</t>
  </si>
  <si>
    <t>** Oversikt avgifter kontingent pr 2025 på arket mrk "Avg.kont"</t>
  </si>
  <si>
    <r>
      <t xml:space="preserve">Arrangement-avgift innbetales til kontonr: </t>
    </r>
    <r>
      <rPr>
        <b/>
        <u/>
        <sz val="14"/>
        <color indexed="8"/>
        <rFont val="Calibri"/>
        <family val="2"/>
      </rPr>
      <t>3705 16 91238</t>
    </r>
  </si>
  <si>
    <t>10.06.2025,oppdatert for SNC avgifter for NM kongelag og NM X kast. LAK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</si>
</sst>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2" x14ac:knownFonts="1">
    <font>
      <sz val="10"/>
      <name val="Arial"/>
    </font>
    <font>
      <sz val="11"/>
      <color theme="1"/>
      <name val="Calibri"/>
      <family val="2"/>
      <scheme val="minor"/>
    </font>
    <font>
      <sz val="12"/>
      <name val="Arial"/>
      <family val="2"/>
    </font>
    <font>
      <b/>
      <sz val="12"/>
      <name val="Arial"/>
      <family val="2"/>
    </font>
    <font>
      <sz val="10"/>
      <name val="Arial"/>
      <family val="2"/>
    </font>
    <font>
      <b/>
      <sz val="10"/>
      <name val="Arial"/>
      <family val="2"/>
    </font>
    <font>
      <sz val="10"/>
      <name val="Arial"/>
      <family val="2"/>
    </font>
    <font>
      <i/>
      <sz val="8"/>
      <name val="Arial"/>
      <family val="2"/>
    </font>
    <font>
      <b/>
      <sz val="11"/>
      <name val="Arial"/>
      <family val="2"/>
    </font>
    <font>
      <i/>
      <sz val="10"/>
      <name val="Arial"/>
      <family val="2"/>
    </font>
    <font>
      <i/>
      <sz val="10"/>
      <color indexed="8"/>
      <name val="Arial"/>
      <family val="2"/>
    </font>
    <font>
      <sz val="10"/>
      <color indexed="8"/>
      <name val="Arial"/>
      <family val="2"/>
    </font>
    <font>
      <b/>
      <sz val="11"/>
      <color indexed="8"/>
      <name val="Arial"/>
      <family val="2"/>
    </font>
    <font>
      <sz val="11"/>
      <name val="Arial"/>
      <family val="2"/>
    </font>
    <font>
      <sz val="9"/>
      <name val="Arial"/>
      <family val="2"/>
    </font>
    <font>
      <b/>
      <sz val="18"/>
      <name val="Arial"/>
      <family val="2"/>
    </font>
    <font>
      <sz val="18"/>
      <name val="Arial"/>
      <family val="2"/>
    </font>
    <font>
      <sz val="16"/>
      <name val="Arial"/>
      <family val="2"/>
    </font>
    <font>
      <b/>
      <sz val="14"/>
      <color rgb="FFFF0000"/>
      <name val="Arial"/>
      <family val="2"/>
    </font>
    <font>
      <b/>
      <u/>
      <sz val="11"/>
      <name val="Arial"/>
      <family val="2"/>
    </font>
    <font>
      <u/>
      <sz val="10"/>
      <name val="Arial"/>
      <family val="2"/>
    </font>
    <font>
      <b/>
      <sz val="11"/>
      <color theme="1"/>
      <name val="Calibri"/>
      <family val="2"/>
      <scheme val="minor"/>
    </font>
    <font>
      <b/>
      <sz val="16"/>
      <color theme="1"/>
      <name val="Calibri"/>
      <family val="2"/>
      <scheme val="minor"/>
    </font>
    <font>
      <b/>
      <u/>
      <sz val="14"/>
      <color theme="1"/>
      <name val="Calibri"/>
      <family val="2"/>
      <scheme val="minor"/>
    </font>
    <font>
      <b/>
      <sz val="12"/>
      <color theme="1"/>
      <name val="Calibri"/>
      <family val="2"/>
      <scheme val="minor"/>
    </font>
    <font>
      <b/>
      <sz val="14"/>
      <color theme="1"/>
      <name val="Calibri"/>
      <family val="2"/>
      <scheme val="minor"/>
    </font>
    <font>
      <b/>
      <sz val="14"/>
      <name val="Calibri"/>
      <family val="2"/>
      <scheme val="minor"/>
    </font>
    <font>
      <b/>
      <u/>
      <sz val="14"/>
      <color rgb="FFFF0000"/>
      <name val="Calibri"/>
      <family val="2"/>
      <scheme val="minor"/>
    </font>
    <font>
      <sz val="9"/>
      <color theme="1"/>
      <name val="Calibri"/>
      <family val="2"/>
      <scheme val="minor"/>
    </font>
    <font>
      <sz val="11"/>
      <color indexed="8"/>
      <name val="Arial"/>
      <family val="2"/>
    </font>
    <font>
      <sz val="10"/>
      <color rgb="FF333333"/>
      <name val="Arial"/>
      <family val="2"/>
    </font>
    <font>
      <b/>
      <u/>
      <sz val="14"/>
      <color indexed="8"/>
      <name val="Calibri"/>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9"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232">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0" fillId="0" borderId="0" xfId="0" applyAlignment="1">
      <alignment horizontal="left" vertical="center"/>
    </xf>
    <xf numFmtId="0" fontId="6" fillId="2"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xf>
    <xf numFmtId="0" fontId="2" fillId="2" borderId="1" xfId="0" applyFont="1" applyFill="1" applyBorder="1" applyAlignment="1">
      <alignment horizontal="center" vertical="center"/>
    </xf>
    <xf numFmtId="0" fontId="6"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0" fillId="0" borderId="1" xfId="0" applyBorder="1" applyAlignment="1">
      <alignment horizontal="center" shrinkToFit="1"/>
    </xf>
    <xf numFmtId="0" fontId="6" fillId="0" borderId="1" xfId="0" applyFont="1" applyBorder="1" applyAlignment="1">
      <alignment horizontal="left" vertical="center" shrinkToFit="1"/>
    </xf>
    <xf numFmtId="0" fontId="6" fillId="2" borderId="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3" fillId="2" borderId="1" xfId="0" applyFont="1" applyFill="1" applyBorder="1" applyAlignment="1">
      <alignment horizontal="left" vertical="center" shrinkToFit="1"/>
    </xf>
    <xf numFmtId="0" fontId="3" fillId="0" borderId="14" xfId="0" applyFont="1" applyBorder="1" applyAlignment="1">
      <alignment vertical="center" shrinkToFit="1"/>
    </xf>
    <xf numFmtId="0" fontId="2" fillId="2" borderId="14" xfId="0" applyFont="1" applyFill="1" applyBorder="1" applyAlignment="1">
      <alignment horizontal="center" vertical="center" shrinkToFit="1"/>
    </xf>
    <xf numFmtId="0" fontId="4" fillId="2" borderId="1" xfId="0" applyFont="1" applyFill="1" applyBorder="1" applyAlignment="1">
      <alignment horizontal="center" vertical="center"/>
    </xf>
    <xf numFmtId="0" fontId="4" fillId="0" borderId="1" xfId="0" applyFont="1" applyBorder="1"/>
    <xf numFmtId="0" fontId="7" fillId="0" borderId="6" xfId="0" applyFont="1" applyBorder="1" applyAlignment="1">
      <alignment horizontal="center"/>
    </xf>
    <xf numFmtId="0" fontId="2" fillId="0" borderId="1" xfId="0" applyFont="1" applyBorder="1" applyAlignment="1">
      <alignment vertical="center"/>
    </xf>
    <xf numFmtId="0" fontId="4" fillId="0" borderId="0" xfId="0" applyFont="1"/>
    <xf numFmtId="0" fontId="4" fillId="0" borderId="1" xfId="0" applyFont="1" applyBorder="1" applyAlignment="1">
      <alignment horizontal="center"/>
    </xf>
    <xf numFmtId="0" fontId="5" fillId="2" borderId="1" xfId="0" applyFont="1" applyFill="1" applyBorder="1" applyAlignment="1">
      <alignment shrinkToFit="1"/>
    </xf>
    <xf numFmtId="0" fontId="2" fillId="2" borderId="14" xfId="0" applyFont="1" applyFill="1" applyBorder="1" applyAlignment="1">
      <alignment horizontal="left" vertical="center" shrinkToFit="1"/>
    </xf>
    <xf numFmtId="0" fontId="4" fillId="2" borderId="1" xfId="0" applyFont="1" applyFill="1" applyBorder="1" applyAlignment="1">
      <alignment vertical="center"/>
    </xf>
    <xf numFmtId="0" fontId="5" fillId="2" borderId="1" xfId="0" applyFont="1" applyFill="1" applyBorder="1" applyAlignment="1">
      <alignment horizontal="left" vertical="center"/>
    </xf>
    <xf numFmtId="0" fontId="5" fillId="2" borderId="1" xfId="0" applyFont="1" applyFill="1" applyBorder="1" applyAlignment="1">
      <alignment horizontal="left" vertical="center" shrinkToFit="1"/>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0" fontId="8" fillId="3" borderId="1" xfId="0" applyFont="1" applyFill="1" applyBorder="1" applyAlignment="1">
      <alignment horizontal="left" vertical="center"/>
    </xf>
    <xf numFmtId="0" fontId="5" fillId="3" borderId="1" xfId="0" applyFont="1" applyFill="1" applyBorder="1" applyAlignment="1">
      <alignment horizontal="left" vertical="center" shrinkToFit="1"/>
    </xf>
    <xf numFmtId="0" fontId="4" fillId="3" borderId="1" xfId="0" applyFont="1" applyFill="1" applyBorder="1" applyAlignment="1">
      <alignment horizontal="center" vertical="center" shrinkToFit="1"/>
    </xf>
    <xf numFmtId="0" fontId="2" fillId="3" borderId="0" xfId="0" applyFont="1" applyFill="1"/>
    <xf numFmtId="0" fontId="4" fillId="0" borderId="1" xfId="0" applyFont="1" applyBorder="1" applyAlignment="1">
      <alignment horizontal="center" vertical="center" shrinkToFit="1"/>
    </xf>
    <xf numFmtId="0" fontId="8" fillId="0" borderId="1" xfId="0" applyFont="1" applyBorder="1" applyAlignment="1">
      <alignment vertical="center" shrinkToFit="1"/>
    </xf>
    <xf numFmtId="0" fontId="9" fillId="0" borderId="1" xfId="0" applyFont="1" applyBorder="1" applyAlignment="1">
      <alignment horizontal="left" vertical="center" shrinkToFit="1"/>
    </xf>
    <xf numFmtId="0" fontId="4" fillId="0" borderId="1" xfId="0" applyFont="1" applyBorder="1" applyAlignment="1">
      <alignment horizontal="left" vertical="center" shrinkToFit="1"/>
    </xf>
    <xf numFmtId="0" fontId="10" fillId="0" borderId="1" xfId="0" applyFont="1" applyBorder="1" applyAlignment="1">
      <alignment horizontal="left" vertical="center" shrinkToFit="1"/>
    </xf>
    <xf numFmtId="0" fontId="11" fillId="0" borderId="1" xfId="0" applyFont="1" applyBorder="1" applyAlignment="1">
      <alignment horizontal="left" vertical="center" shrinkToFit="1"/>
    </xf>
    <xf numFmtId="0" fontId="9" fillId="0" borderId="1" xfId="0" applyFont="1" applyBorder="1" applyAlignment="1">
      <alignment horizontal="left" shrinkToFit="1"/>
    </xf>
    <xf numFmtId="0" fontId="4" fillId="0" borderId="1" xfId="0" applyFont="1" applyBorder="1" applyAlignment="1">
      <alignment horizontal="left" shrinkToFit="1"/>
    </xf>
    <xf numFmtId="0" fontId="2" fillId="0" borderId="0" xfId="0" applyFont="1" applyAlignment="1">
      <alignment horizontal="center" vertical="center" shrinkToFit="1"/>
    </xf>
    <xf numFmtId="0" fontId="2" fillId="0" borderId="0" xfId="0" applyFont="1" applyAlignment="1">
      <alignment vertical="center" shrinkToFit="1"/>
    </xf>
    <xf numFmtId="0" fontId="0" fillId="0" borderId="0" xfId="0" applyAlignment="1">
      <alignment horizontal="center" vertical="center" shrinkToFit="1"/>
    </xf>
    <xf numFmtId="0" fontId="2" fillId="0" borderId="0" xfId="0" applyFont="1" applyAlignment="1">
      <alignment horizontal="center" shrinkToFit="1"/>
    </xf>
    <xf numFmtId="0" fontId="3" fillId="0" borderId="14" xfId="0" applyFont="1" applyBorder="1" applyAlignment="1">
      <alignment horizontal="right" vertical="center" shrinkToFit="1"/>
    </xf>
    <xf numFmtId="0" fontId="4" fillId="0" borderId="1" xfId="0" applyFont="1" applyBorder="1" applyAlignment="1">
      <alignment horizontal="center" vertical="center"/>
    </xf>
    <xf numFmtId="0" fontId="12" fillId="0" borderId="1" xfId="0" applyFont="1" applyBorder="1" applyAlignment="1">
      <alignment vertical="center" shrinkToFit="1"/>
    </xf>
    <xf numFmtId="0" fontId="12" fillId="3" borderId="1" xfId="0" applyFont="1" applyFill="1" applyBorder="1" applyAlignment="1">
      <alignment vertical="center" shrinkToFit="1"/>
    </xf>
    <xf numFmtId="0" fontId="8" fillId="0" borderId="1" xfId="0" applyFont="1" applyBorder="1" applyAlignment="1">
      <alignment shrinkToFit="1"/>
    </xf>
    <xf numFmtId="0" fontId="12" fillId="0" borderId="1" xfId="0" applyFont="1" applyBorder="1" applyAlignment="1">
      <alignment shrinkToFit="1"/>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xf>
    <xf numFmtId="0" fontId="3" fillId="0" borderId="1" xfId="0" applyFont="1" applyBorder="1" applyAlignment="1">
      <alignment vertical="center" shrinkToFit="1"/>
    </xf>
    <xf numFmtId="0" fontId="2" fillId="2" borderId="1" xfId="0" applyFont="1" applyFill="1" applyBorder="1" applyAlignment="1">
      <alignment horizontal="center" vertical="center" shrinkToFit="1"/>
    </xf>
    <xf numFmtId="0" fontId="3" fillId="0" borderId="1" xfId="0" applyFont="1" applyBorder="1" applyAlignment="1">
      <alignment horizontal="left"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8" fillId="0" borderId="1" xfId="0" applyFont="1" applyBorder="1" applyAlignment="1">
      <alignment vertical="center"/>
    </xf>
    <xf numFmtId="0" fontId="0" fillId="0" borderId="1" xfId="0" applyBorder="1"/>
    <xf numFmtId="0" fontId="0" fillId="2" borderId="1" xfId="0" applyFill="1" applyBorder="1"/>
    <xf numFmtId="0" fontId="4" fillId="2" borderId="1" xfId="0" applyFont="1" applyFill="1" applyBorder="1"/>
    <xf numFmtId="0" fontId="0" fillId="4" borderId="1" xfId="0" applyFill="1" applyBorder="1"/>
    <xf numFmtId="0" fontId="0" fillId="5" borderId="1" xfId="0" applyFill="1" applyBorder="1"/>
    <xf numFmtId="0" fontId="4" fillId="6" borderId="1" xfId="0" applyFont="1" applyFill="1" applyBorder="1"/>
    <xf numFmtId="0" fontId="13" fillId="0" borderId="0" xfId="0" applyFont="1"/>
    <xf numFmtId="164" fontId="0" fillId="2" borderId="1" xfId="0" applyNumberFormat="1" applyFill="1" applyBorder="1" applyAlignment="1">
      <alignment horizontal="left"/>
    </xf>
    <xf numFmtId="0" fontId="4" fillId="2" borderId="1" xfId="0" applyFont="1" applyFill="1" applyBorder="1" applyAlignment="1">
      <alignment shrinkToFit="1"/>
    </xf>
    <xf numFmtId="0" fontId="8" fillId="3" borderId="1" xfId="0" applyFont="1" applyFill="1" applyBorder="1"/>
    <xf numFmtId="0" fontId="8" fillId="3" borderId="1" xfId="0" applyFont="1" applyFill="1" applyBorder="1" applyAlignment="1">
      <alignment horizontal="left" vertical="center" shrinkToFit="1"/>
    </xf>
    <xf numFmtId="0" fontId="0" fillId="2" borderId="1" xfId="0" applyFill="1" applyBorder="1" applyAlignment="1">
      <alignment shrinkToFit="1"/>
    </xf>
    <xf numFmtId="0" fontId="0" fillId="7" borderId="1" xfId="0" applyFill="1" applyBorder="1"/>
    <xf numFmtId="0" fontId="8" fillId="3" borderId="1" xfId="0" applyFont="1" applyFill="1" applyBorder="1" applyAlignment="1">
      <alignment shrinkToFit="1"/>
    </xf>
    <xf numFmtId="0" fontId="8" fillId="3" borderId="1" xfId="0" applyFont="1" applyFill="1" applyBorder="1" applyAlignment="1">
      <alignment horizontal="left" shrinkToFit="1"/>
    </xf>
    <xf numFmtId="0" fontId="15" fillId="0" borderId="0" xfId="0" applyFont="1"/>
    <xf numFmtId="0" fontId="16" fillId="0" borderId="0" xfId="0" applyFont="1"/>
    <xf numFmtId="0" fontId="16" fillId="0" borderId="0" xfId="0" applyFont="1" applyAlignment="1">
      <alignment horizontal="center"/>
    </xf>
    <xf numFmtId="0" fontId="17" fillId="0" borderId="0" xfId="0" applyFont="1"/>
    <xf numFmtId="0" fontId="17" fillId="0" borderId="0" xfId="0" applyFont="1" applyAlignment="1">
      <alignment horizontal="center"/>
    </xf>
    <xf numFmtId="0" fontId="3" fillId="0" borderId="0" xfId="0" applyFont="1"/>
    <xf numFmtId="0" fontId="3" fillId="0" borderId="1" xfId="0" applyFont="1" applyBorder="1"/>
    <xf numFmtId="0" fontId="2" fillId="0" borderId="1" xfId="0" applyFont="1" applyBorder="1"/>
    <xf numFmtId="0" fontId="18" fillId="0" borderId="0" xfId="0" applyFont="1"/>
    <xf numFmtId="0" fontId="19" fillId="0" borderId="0" xfId="0" applyFont="1"/>
    <xf numFmtId="0" fontId="2" fillId="3" borderId="1" xfId="0" applyFont="1" applyFill="1" applyBorder="1" applyAlignment="1">
      <alignment horizontal="center"/>
    </xf>
    <xf numFmtId="0" fontId="2" fillId="3" borderId="1" xfId="0" applyFont="1" applyFill="1" applyBorder="1"/>
    <xf numFmtId="0" fontId="0" fillId="3" borderId="1" xfId="0" applyFill="1" applyBorder="1"/>
    <xf numFmtId="0" fontId="3" fillId="0" borderId="1" xfId="0" applyFont="1" applyBorder="1" applyAlignment="1">
      <alignment horizontal="center" shrinkToFit="1"/>
    </xf>
    <xf numFmtId="0" fontId="3" fillId="0" borderId="1" xfId="0" applyFont="1" applyBorder="1" applyAlignment="1">
      <alignment horizontal="center" vertical="center" shrinkToFit="1"/>
    </xf>
    <xf numFmtId="0" fontId="20" fillId="0" borderId="0" xfId="0" applyFont="1"/>
    <xf numFmtId="0" fontId="8" fillId="0" borderId="0" xfId="0" applyFont="1"/>
    <xf numFmtId="0" fontId="12" fillId="0" borderId="1" xfId="0" applyFont="1" applyBorder="1" applyAlignment="1">
      <alignment vertical="center"/>
    </xf>
    <xf numFmtId="0" fontId="12" fillId="3" borderId="1" xfId="0" applyFont="1" applyFill="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xf>
    <xf numFmtId="0" fontId="3" fillId="0" borderId="1" xfId="0" applyFont="1" applyBorder="1" applyAlignment="1">
      <alignment vertical="center"/>
    </xf>
    <xf numFmtId="0" fontId="0" fillId="0" borderId="0" xfId="0" applyAlignment="1">
      <alignment horizontal="center"/>
    </xf>
    <xf numFmtId="0" fontId="22" fillId="0" borderId="0" xfId="0" applyFont="1"/>
    <xf numFmtId="0" fontId="24" fillId="0" borderId="0" xfId="0" applyFont="1"/>
    <xf numFmtId="0" fontId="22" fillId="0" borderId="0" xfId="0" applyFont="1" applyAlignment="1">
      <alignment horizontal="center"/>
    </xf>
    <xf numFmtId="0" fontId="24" fillId="0" borderId="0" xfId="0" applyFont="1" applyAlignment="1">
      <alignment horizontal="center"/>
    </xf>
    <xf numFmtId="0" fontId="24" fillId="3" borderId="0" xfId="0" applyFont="1" applyFill="1"/>
    <xf numFmtId="0" fontId="25" fillId="0" borderId="1" xfId="0" applyFont="1" applyBorder="1"/>
    <xf numFmtId="0" fontId="25" fillId="0" borderId="1" xfId="0" applyFont="1" applyBorder="1" applyAlignment="1">
      <alignment horizontal="center"/>
    </xf>
    <xf numFmtId="0" fontId="26" fillId="3" borderId="1" xfId="0" applyFont="1" applyFill="1" applyBorder="1"/>
    <xf numFmtId="0" fontId="24" fillId="0" borderId="1" xfId="0" applyFont="1" applyBorder="1"/>
    <xf numFmtId="0" fontId="24" fillId="0" borderId="1" xfId="0" applyFont="1" applyBorder="1" applyAlignment="1">
      <alignment horizontal="center"/>
    </xf>
    <xf numFmtId="0" fontId="24" fillId="0" borderId="1" xfId="0" applyFont="1" applyBorder="1" applyAlignment="1">
      <alignment horizontal="center" wrapText="1"/>
    </xf>
    <xf numFmtId="0" fontId="21" fillId="0" borderId="1" xfId="0" applyFont="1" applyBorder="1"/>
    <xf numFmtId="0" fontId="24" fillId="8" borderId="1" xfId="0" applyFont="1" applyFill="1" applyBorder="1"/>
    <xf numFmtId="0" fontId="24" fillId="8" borderId="1" xfId="0" applyFont="1" applyFill="1" applyBorder="1" applyAlignment="1">
      <alignment horizontal="center"/>
    </xf>
    <xf numFmtId="0" fontId="21" fillId="0" borderId="0" xfId="0" applyFont="1"/>
    <xf numFmtId="0" fontId="24" fillId="3" borderId="0" xfId="0" applyFont="1" applyFill="1" applyAlignment="1">
      <alignment horizontal="center"/>
    </xf>
    <xf numFmtId="0" fontId="24" fillId="9" borderId="1" xfId="0" applyFont="1" applyFill="1" applyBorder="1"/>
    <xf numFmtId="0" fontId="24" fillId="0" borderId="18" xfId="0" applyFont="1" applyBorder="1" applyAlignment="1">
      <alignment horizontal="center"/>
    </xf>
    <xf numFmtId="0" fontId="25" fillId="0" borderId="0" xfId="0" applyFont="1"/>
    <xf numFmtId="0" fontId="27" fillId="0" borderId="0" xfId="0" applyFont="1"/>
    <xf numFmtId="0" fontId="29" fillId="0" borderId="1" xfId="0" applyFont="1" applyBorder="1" applyAlignment="1">
      <alignment vertical="center"/>
    </xf>
    <xf numFmtId="0" fontId="29" fillId="3" borderId="1" xfId="0" applyFont="1" applyFill="1" applyBorder="1" applyAlignment="1">
      <alignment vertical="center"/>
    </xf>
    <xf numFmtId="0" fontId="13" fillId="0" borderId="1" xfId="0" applyFont="1" applyBorder="1" applyAlignment="1">
      <alignment vertical="center"/>
    </xf>
    <xf numFmtId="0" fontId="29" fillId="3" borderId="1" xfId="0" applyFont="1" applyFill="1" applyBorder="1"/>
    <xf numFmtId="0" fontId="29" fillId="0" borderId="1" xfId="0" applyFont="1" applyBorder="1" applyAlignment="1">
      <alignment vertical="center" shrinkToFit="1"/>
    </xf>
    <xf numFmtId="0" fontId="29" fillId="0" borderId="1" xfId="0" applyFont="1" applyBorder="1"/>
    <xf numFmtId="0" fontId="13" fillId="0" borderId="1" xfId="0" applyFont="1" applyBorder="1"/>
    <xf numFmtId="0" fontId="13" fillId="0" borderId="1" xfId="0" applyFont="1" applyBorder="1" applyAlignment="1">
      <alignment shrinkToFit="1"/>
    </xf>
    <xf numFmtId="0" fontId="14" fillId="0" borderId="0" xfId="1" applyFont="1" applyAlignment="1">
      <alignment horizontal="center" vertical="center"/>
    </xf>
    <xf numFmtId="0" fontId="21" fillId="2" borderId="1" xfId="1" applyFont="1" applyFill="1" applyBorder="1" applyAlignment="1">
      <alignment horizontal="center" vertical="center"/>
    </xf>
    <xf numFmtId="0" fontId="21" fillId="2" borderId="1" xfId="1" applyFont="1" applyFill="1" applyBorder="1" applyAlignment="1">
      <alignment horizontal="center"/>
    </xf>
    <xf numFmtId="0" fontId="4" fillId="2" borderId="1" xfId="1" applyFont="1" applyFill="1" applyBorder="1" applyAlignment="1">
      <alignment horizontal="center" vertical="center"/>
    </xf>
    <xf numFmtId="0" fontId="4" fillId="0" borderId="1" xfId="1" applyFont="1" applyBorder="1" applyAlignment="1">
      <alignment horizontal="center" vertical="center"/>
    </xf>
    <xf numFmtId="1" fontId="1" fillId="0" borderId="1" xfId="1" applyNumberFormat="1" applyBorder="1" applyAlignment="1">
      <alignment horizontal="center"/>
    </xf>
    <xf numFmtId="0" fontId="4" fillId="0" borderId="0" xfId="1" applyFont="1" applyAlignment="1">
      <alignment horizontal="center" vertical="center"/>
    </xf>
    <xf numFmtId="0" fontId="4" fillId="0" borderId="0" xfId="1" applyFont="1" applyAlignment="1">
      <alignment horizontal="center"/>
    </xf>
    <xf numFmtId="0" fontId="1" fillId="0" borderId="0" xfId="1"/>
    <xf numFmtId="0" fontId="8" fillId="2" borderId="1" xfId="0" applyFont="1" applyFill="1" applyBorder="1" applyAlignment="1">
      <alignment horizontal="left" vertical="center" shrinkToFit="1"/>
    </xf>
    <xf numFmtId="0" fontId="5" fillId="2" borderId="1" xfId="0" applyFont="1" applyFill="1" applyBorder="1" applyAlignment="1">
      <alignment horizontal="center" shrinkToFit="1"/>
    </xf>
    <xf numFmtId="0" fontId="13" fillId="0" borderId="0" xfId="0" applyFont="1" applyAlignment="1">
      <alignment vertical="center"/>
    </xf>
    <xf numFmtId="0" fontId="24" fillId="10" borderId="1" xfId="0" applyFont="1" applyFill="1" applyBorder="1"/>
    <xf numFmtId="14" fontId="21" fillId="10" borderId="1" xfId="0" applyNumberFormat="1" applyFont="1" applyFill="1" applyBorder="1" applyAlignment="1" applyProtection="1">
      <alignment horizontal="center"/>
      <protection locked="0"/>
    </xf>
    <xf numFmtId="0" fontId="0" fillId="10" borderId="1" xfId="0" applyFill="1" applyBorder="1" applyProtection="1">
      <protection locked="0"/>
    </xf>
    <xf numFmtId="14" fontId="0" fillId="10" borderId="1" xfId="0" applyNumberFormat="1" applyFill="1" applyBorder="1" applyProtection="1">
      <protection locked="0"/>
    </xf>
    <xf numFmtId="0" fontId="24" fillId="10" borderId="1" xfId="0" applyFont="1" applyFill="1" applyBorder="1" applyAlignment="1" applyProtection="1">
      <alignment horizontal="center"/>
      <protection locked="0"/>
    </xf>
    <xf numFmtId="0" fontId="4" fillId="3" borderId="1" xfId="0" applyFont="1" applyFill="1" applyBorder="1" applyAlignment="1">
      <alignment vertical="center" shrinkToFit="1"/>
    </xf>
    <xf numFmtId="0" fontId="30" fillId="3" borderId="1" xfId="0" applyFont="1" applyFill="1" applyBorder="1" applyAlignment="1">
      <alignment horizontal="left" vertical="center" shrinkToFit="1"/>
    </xf>
    <xf numFmtId="0" fontId="4" fillId="0" borderId="1" xfId="0" applyFont="1" applyBorder="1" applyAlignment="1">
      <alignment shrinkToFit="1"/>
    </xf>
    <xf numFmtId="0" fontId="0" fillId="0" borderId="1" xfId="0" applyBorder="1" applyAlignment="1">
      <alignment horizontal="center" vertical="center" shrinkToFit="1"/>
    </xf>
    <xf numFmtId="0" fontId="0" fillId="11" borderId="1" xfId="0" applyFill="1" applyBorder="1"/>
    <xf numFmtId="0" fontId="8" fillId="2" borderId="1" xfId="0" applyFont="1" applyFill="1" applyBorder="1" applyAlignment="1">
      <alignment horizontal="center" vertical="center" shrinkToFit="1"/>
    </xf>
    <xf numFmtId="0" fontId="2" fillId="2" borderId="2" xfId="0" applyFont="1" applyFill="1" applyBorder="1" applyAlignment="1">
      <alignment horizontal="left"/>
    </xf>
    <xf numFmtId="0" fontId="2" fillId="2" borderId="4" xfId="0" applyFont="1" applyFill="1" applyBorder="1" applyAlignment="1">
      <alignment horizontal="left"/>
    </xf>
    <xf numFmtId="0" fontId="3" fillId="0" borderId="1" xfId="0" applyFont="1" applyBorder="1" applyAlignment="1">
      <alignment horizontal="left"/>
    </xf>
    <xf numFmtId="0" fontId="2" fillId="2" borderId="1" xfId="0" applyFont="1" applyFill="1" applyBorder="1" applyAlignment="1">
      <alignment horizontal="left"/>
    </xf>
    <xf numFmtId="0" fontId="3" fillId="2" borderId="2"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2" borderId="8" xfId="0" applyFont="1" applyFill="1" applyBorder="1" applyAlignment="1">
      <alignment horizontal="left" vertical="center" shrinkToFit="1"/>
    </xf>
    <xf numFmtId="0" fontId="3" fillId="2" borderId="6" xfId="0" applyFont="1" applyFill="1" applyBorder="1" applyAlignment="1">
      <alignment horizontal="left" vertical="center" shrinkToFit="1"/>
    </xf>
    <xf numFmtId="0" fontId="3" fillId="2" borderId="9" xfId="0" applyFont="1" applyFill="1" applyBorder="1" applyAlignment="1">
      <alignment horizontal="left"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2" borderId="1" xfId="0" applyFont="1" applyFill="1" applyBorder="1" applyAlignment="1">
      <alignment horizontal="left" vertical="center" shrinkToFit="1"/>
    </xf>
    <xf numFmtId="0" fontId="3" fillId="2" borderId="11" xfId="0" applyFont="1" applyFill="1" applyBorder="1" applyAlignment="1">
      <alignment horizontal="left" vertical="center" shrinkToFit="1"/>
    </xf>
    <xf numFmtId="0" fontId="8" fillId="0" borderId="1" xfId="0" applyFont="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13"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2" xfId="0" applyFont="1" applyBorder="1" applyAlignment="1">
      <alignment horizontal="left" vertical="center" shrinkToFit="1"/>
    </xf>
    <xf numFmtId="0" fontId="7" fillId="0" borderId="6" xfId="0" applyFont="1" applyBorder="1" applyAlignment="1">
      <alignment horizontal="center"/>
    </xf>
    <xf numFmtId="0" fontId="3" fillId="2" borderId="4" xfId="0" applyFont="1" applyFill="1" applyBorder="1" applyAlignment="1">
      <alignment horizontal="left" vertical="center" shrinkToFit="1"/>
    </xf>
    <xf numFmtId="0" fontId="3" fillId="0" borderId="15" xfId="0" applyFont="1" applyBorder="1" applyAlignment="1">
      <alignment horizontal="left" vertical="center" shrinkToFit="1"/>
    </xf>
    <xf numFmtId="0" fontId="3" fillId="0" borderId="16" xfId="0" applyFont="1" applyBorder="1" applyAlignment="1">
      <alignment horizontal="left" vertical="center" shrinkToFit="1"/>
    </xf>
    <xf numFmtId="164" fontId="3" fillId="2" borderId="2" xfId="0" applyNumberFormat="1" applyFont="1" applyFill="1" applyBorder="1" applyAlignment="1">
      <alignment horizontal="left" vertical="center" shrinkToFit="1"/>
    </xf>
    <xf numFmtId="164" fontId="3" fillId="2" borderId="3" xfId="0" applyNumberFormat="1" applyFont="1" applyFill="1" applyBorder="1" applyAlignment="1">
      <alignment horizontal="left" vertical="center" shrinkToFit="1"/>
    </xf>
    <xf numFmtId="164" fontId="3" fillId="2" borderId="12" xfId="0" applyNumberFormat="1" applyFont="1" applyFill="1" applyBorder="1" applyAlignment="1">
      <alignment horizontal="left" vertical="center" shrinkToFit="1"/>
    </xf>
    <xf numFmtId="0" fontId="2" fillId="2" borderId="15"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3" fillId="0" borderId="15" xfId="0" applyFont="1" applyBorder="1" applyAlignment="1">
      <alignment horizontal="right" vertical="center" shrinkToFit="1"/>
    </xf>
    <xf numFmtId="0" fontId="3" fillId="0" borderId="16" xfId="0" applyFont="1" applyBorder="1" applyAlignment="1">
      <alignment horizontal="right" vertical="center" shrinkToFit="1"/>
    </xf>
    <xf numFmtId="0" fontId="2" fillId="2" borderId="15" xfId="0" applyFont="1" applyFill="1" applyBorder="1" applyAlignment="1">
      <alignment horizontal="left" vertical="center" shrinkToFit="1"/>
    </xf>
    <xf numFmtId="0" fontId="2" fillId="2" borderId="16" xfId="0" applyFont="1" applyFill="1" applyBorder="1" applyAlignment="1">
      <alignment horizontal="left" vertical="center" shrinkToFit="1"/>
    </xf>
    <xf numFmtId="0" fontId="2" fillId="2" borderId="17" xfId="0" applyFont="1" applyFill="1" applyBorder="1" applyAlignment="1">
      <alignment horizontal="left" vertical="center" shrinkToFit="1"/>
    </xf>
    <xf numFmtId="0" fontId="3" fillId="0" borderId="2" xfId="0" applyFont="1" applyBorder="1" applyAlignment="1">
      <alignment horizontal="right" vertical="center" shrinkToFit="1"/>
    </xf>
    <xf numFmtId="0" fontId="3" fillId="0" borderId="3" xfId="0" applyFont="1" applyBorder="1" applyAlignment="1">
      <alignment horizontal="right" vertical="center" shrinkToFit="1"/>
    </xf>
    <xf numFmtId="0" fontId="14" fillId="0" borderId="6"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24" fillId="0" borderId="1" xfId="0" applyFont="1" applyBorder="1" applyAlignment="1">
      <alignment horizontal="center"/>
    </xf>
    <xf numFmtId="0" fontId="25" fillId="0" borderId="2" xfId="0" applyFont="1" applyBorder="1" applyAlignment="1">
      <alignment horizontal="right"/>
    </xf>
    <xf numFmtId="0" fontId="25" fillId="0" borderId="3" xfId="0" applyFont="1" applyBorder="1" applyAlignment="1">
      <alignment horizontal="right"/>
    </xf>
    <xf numFmtId="0" fontId="25" fillId="0" borderId="4" xfId="0" applyFont="1" applyBorder="1" applyAlignment="1">
      <alignment horizontal="right"/>
    </xf>
    <xf numFmtId="0" fontId="25" fillId="0" borderId="1" xfId="0" applyFont="1" applyBorder="1" applyAlignment="1">
      <alignment horizontal="center"/>
    </xf>
    <xf numFmtId="0" fontId="23" fillId="0" borderId="0" xfId="0" applyFont="1" applyAlignment="1">
      <alignment horizontal="left"/>
    </xf>
    <xf numFmtId="0" fontId="24" fillId="10" borderId="1" xfId="0" applyFont="1" applyFill="1" applyBorder="1" applyAlignment="1" applyProtection="1">
      <alignment horizontal="left"/>
      <protection locked="0"/>
    </xf>
    <xf numFmtId="0" fontId="15" fillId="0" borderId="0" xfId="0" applyFont="1" applyAlignment="1">
      <alignment horizontal="left"/>
    </xf>
    <xf numFmtId="0" fontId="2" fillId="0" borderId="1" xfId="0" applyFont="1" applyBorder="1" applyAlignment="1">
      <alignment horizontal="center"/>
    </xf>
    <xf numFmtId="0" fontId="17" fillId="0" borderId="0" xfId="0" applyFont="1" applyAlignment="1">
      <alignment horizontal="left"/>
    </xf>
    <xf numFmtId="0" fontId="3" fillId="0" borderId="1" xfId="0" applyFont="1" applyBorder="1" applyAlignment="1">
      <alignment horizontal="left" vertical="center"/>
    </xf>
    <xf numFmtId="14" fontId="3" fillId="2" borderId="2" xfId="0" applyNumberFormat="1" applyFont="1" applyFill="1" applyBorder="1" applyAlignment="1">
      <alignment horizontal="left" vertical="center" shrinkToFit="1"/>
    </xf>
    <xf numFmtId="0" fontId="24" fillId="10" borderId="1" xfId="0" applyFont="1" applyFill="1" applyBorder="1" applyAlignment="1">
      <alignment horizontal="center"/>
    </xf>
    <xf numFmtId="0" fontId="21" fillId="12" borderId="0" xfId="0" applyFont="1" applyFill="1"/>
    <xf numFmtId="0" fontId="0" fillId="12" borderId="0" xfId="0" applyFill="1"/>
    <xf numFmtId="0" fontId="24" fillId="12" borderId="0" xfId="0" applyFont="1" applyFill="1"/>
    <xf numFmtId="0" fontId="21" fillId="13" borderId="0" xfId="0" applyFont="1" applyFill="1"/>
    <xf numFmtId="0" fontId="0" fillId="13" borderId="0" xfId="0" applyFill="1"/>
    <xf numFmtId="0" fontId="24" fillId="13" borderId="0" xfId="0" applyFont="1" applyFill="1"/>
    <xf numFmtId="0" fontId="28" fillId="2" borderId="0" xfId="0" applyFont="1" applyFill="1"/>
    <xf numFmtId="0" fontId="0" fillId="2" borderId="0" xfId="0" applyFill="1"/>
    <xf numFmtId="0" fontId="24" fillId="2" borderId="0" xfId="0" applyFont="1" applyFill="1"/>
  </cellXfs>
  <cellStyles count="2">
    <cellStyle name="Normal" xfId="0" builtinId="0"/>
    <cellStyle name="Normal 2" xfId="1" xr:uid="{DD14F0C5-831F-4F69-984F-45A456A18F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9525</xdr:colOff>
      <xdr:row>13</xdr:row>
      <xdr:rowOff>95249</xdr:rowOff>
    </xdr:from>
    <xdr:to>
      <xdr:col>6</xdr:col>
      <xdr:colOff>323850</xdr:colOff>
      <xdr:row>36</xdr:row>
      <xdr:rowOff>85725</xdr:rowOff>
    </xdr:to>
    <xdr:sp macro="" textlink="">
      <xdr:nvSpPr>
        <xdr:cNvPr id="2" name="TekstSylinder 1">
          <a:extLst>
            <a:ext uri="{FF2B5EF4-FFF2-40B4-BE49-F238E27FC236}">
              <a16:creationId xmlns:a16="http://schemas.microsoft.com/office/drawing/2014/main" id="{E2D06C3F-15D9-4C7D-8CAB-BA390B1E03BC}"/>
            </a:ext>
          </a:extLst>
        </xdr:cNvPr>
        <xdr:cNvSpPr txBox="1"/>
      </xdr:nvSpPr>
      <xdr:spPr>
        <a:xfrm>
          <a:off x="9525" y="2676524"/>
          <a:ext cx="8934450" cy="3714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i="0" u="none" strike="noStrike">
              <a:solidFill>
                <a:schemeClr val="dk1"/>
              </a:solidFill>
              <a:effectLst/>
              <a:latin typeface="+mn-lt"/>
              <a:ea typeface="+mn-ea"/>
              <a:cs typeface="+mn-cs"/>
            </a:rPr>
            <a:t>Veiledning:</a:t>
          </a:r>
        </a:p>
        <a:p>
          <a:r>
            <a:rPr lang="nb-NO" sz="1100" b="0" i="0" u="none" strike="noStrike">
              <a:solidFill>
                <a:schemeClr val="dk1"/>
              </a:solidFill>
              <a:effectLst/>
              <a:latin typeface="+mn-lt"/>
              <a:ea typeface="+mn-ea"/>
              <a:cs typeface="+mn-cs"/>
            </a:rPr>
            <a:t>På arket "Oversikt-kastere-fra-NC-2024" kan </a:t>
          </a:r>
          <a:r>
            <a:rPr lang="nb-NO" sz="1100" b="0" i="0">
              <a:solidFill>
                <a:schemeClr val="dk1"/>
              </a:solidFill>
              <a:effectLst/>
              <a:latin typeface="+mn-lt"/>
              <a:ea typeface="+mn-ea"/>
              <a:cs typeface="+mn-cs"/>
            </a:rPr>
            <a:t>arrangøren </a:t>
          </a:r>
          <a:r>
            <a:rPr lang="nb-NO" sz="1100" b="0" i="0" u="none" strike="noStrike">
              <a:solidFill>
                <a:schemeClr val="dk1"/>
              </a:solidFill>
              <a:effectLst/>
              <a:latin typeface="+mn-lt"/>
              <a:ea typeface="+mn-ea"/>
              <a:cs typeface="+mn-cs"/>
            </a:rPr>
            <a:t>ved singel stemner legge inn påmeldinger i ei av  stemne "kolonnene", legg inn et 1 tall i</a:t>
          </a:r>
          <a:r>
            <a:rPr lang="nb-NO" sz="1100" b="0" i="0" u="none" strike="noStrike" baseline="0">
              <a:solidFill>
                <a:schemeClr val="dk1"/>
              </a:solidFill>
              <a:effectLst/>
              <a:latin typeface="+mn-lt"/>
              <a:ea typeface="+mn-ea"/>
              <a:cs typeface="+mn-cs"/>
            </a:rPr>
            <a:t> ei av kolonnene til høgre for </a:t>
          </a:r>
          <a:r>
            <a:rPr lang="nb-NO" sz="1100" b="0" i="0" u="none" strike="noStrike">
              <a:solidFill>
                <a:schemeClr val="dk1"/>
              </a:solidFill>
              <a:effectLst/>
              <a:latin typeface="+mn-lt"/>
              <a:ea typeface="+mn-ea"/>
              <a:cs typeface="+mn-cs"/>
            </a:rPr>
            <a:t>kasteren</a:t>
          </a:r>
          <a:r>
            <a:rPr lang="nb-NO" sz="1100" b="0" i="0" u="none" strike="noStrike" baseline="0">
              <a:solidFill>
                <a:schemeClr val="dk1"/>
              </a:solidFill>
              <a:effectLst/>
              <a:latin typeface="+mn-lt"/>
              <a:ea typeface="+mn-ea"/>
              <a:cs typeface="+mn-cs"/>
            </a:rPr>
            <a:t> sitt navn, dersom det er nye kastere legg du dei inn. Når dei forhåndspåmeldte kasterene er lagt inn og sortert, markerer du kaster og klubb, så </a:t>
          </a:r>
          <a:r>
            <a:rPr lang="nb-NO" sz="1100" b="0" i="0" baseline="0">
              <a:solidFill>
                <a:schemeClr val="dk1"/>
              </a:solidFill>
              <a:effectLst/>
              <a:latin typeface="+mn-lt"/>
              <a:ea typeface="+mn-ea"/>
              <a:cs typeface="+mn-cs"/>
            </a:rPr>
            <a:t>kopierer du dei og limer dei inn i</a:t>
          </a:r>
          <a:r>
            <a:rPr lang="nb-NO" sz="1100" b="0" i="0" u="none" strike="noStrike" baseline="0">
              <a:solidFill>
                <a:schemeClr val="dk1"/>
              </a:solidFill>
              <a:effectLst/>
              <a:latin typeface="+mn-lt"/>
              <a:ea typeface="+mn-ea"/>
              <a:cs typeface="+mn-cs"/>
            </a:rPr>
            <a:t> arket for det aktuelle stemnet. Gi kasterene i klasse 1 tilfeldig startnummer (eller trekk ut nr), merk området frå St.nr til og med Pl. inl og sorter kasterene etter startnummer, etterpåmeldinger legges til på slutten av lista, før påmeldingslista skrives ut kan du fjerne tala i Pl.nr kolonna. </a:t>
          </a:r>
        </a:p>
        <a:p>
          <a:r>
            <a:rPr lang="nb-NO" sz="1100" b="0" i="0" u="none" strike="noStrike" baseline="0">
              <a:solidFill>
                <a:schemeClr val="dk1"/>
              </a:solidFill>
              <a:effectLst/>
              <a:latin typeface="+mn-lt"/>
              <a:ea typeface="+mn-ea"/>
              <a:cs typeface="+mn-cs"/>
            </a:rPr>
            <a:t>-----------</a:t>
          </a:r>
        </a:p>
        <a:p>
          <a:r>
            <a:rPr lang="nb-NO" sz="1100" b="0" i="0" u="none" strike="noStrike" baseline="0">
              <a:solidFill>
                <a:schemeClr val="dk1"/>
              </a:solidFill>
              <a:effectLst/>
              <a:latin typeface="+mn-lt"/>
              <a:ea typeface="+mn-ea"/>
              <a:cs typeface="+mn-cs"/>
            </a:rPr>
            <a:t>Når innledende kasting er ferdig legges resultatene inn i poeng og skår kolonna (ved bruk av Gloppen metoden). Når alle resultatene er lagt inn, sorteres lista etter både poeng og skår (først skår, deretter poeng frå størst til minst). Sjekk at kastere med lik poeng og skår sum, har blitt rangert rett. Legg inn tall i kolonna Pl.inl og sett inn ei tom linje over nr 1 og ei etter siste kaster i A-Gruppa, i dei tomme linjene skrives inn "A-Gruppa" og "B-Gruppa"som "overskrifter". Denne lista kan no skrivast ut for info om fordeling til A og B gruppene til kasterene etter innledende kasting. </a:t>
          </a:r>
        </a:p>
        <a:p>
          <a:r>
            <a:rPr lang="nb-NO" sz="1100" b="0" i="0" u="none" strike="noStrike" baseline="0">
              <a:solidFill>
                <a:schemeClr val="dk1"/>
              </a:solidFill>
              <a:effectLst/>
              <a:latin typeface="+mn-lt"/>
              <a:ea typeface="+mn-ea"/>
              <a:cs typeface="+mn-cs"/>
            </a:rPr>
            <a:t>-------------</a:t>
          </a:r>
        </a:p>
        <a:p>
          <a:r>
            <a:rPr lang="nb-NO" sz="1100" b="0" i="0" u="none" strike="noStrike" baseline="0">
              <a:solidFill>
                <a:schemeClr val="dk1"/>
              </a:solidFill>
              <a:effectLst/>
              <a:latin typeface="+mn-lt"/>
              <a:ea typeface="+mn-ea"/>
              <a:cs typeface="+mn-cs"/>
            </a:rPr>
            <a:t>Etter kvart som kasterene blir slått ut i avsluttande kasting legges plasseringa inn i første kolonna "Pl.nr.". Når stemnet er ferdig og alle reultata er lagt inn markeres kolonnene frå Pl.nr til  Pl.inl og sorteres etter Pl.nr, når dette er gjort for både A og B gruppa, og ev klasse 2 er resultatlista nesten ferdig, husk å merkere med X for dei som skal premierast. Tomme rader etter B gruppa og klasse 2 kan merkes og slettes. Slett også uaktuelle NC poeng. </a:t>
          </a:r>
        </a:p>
        <a:p>
          <a:r>
            <a:rPr lang="nb-NO" sz="1100" b="0" i="0" u="none" strike="noStrike" baseline="0">
              <a:solidFill>
                <a:schemeClr val="dk1"/>
              </a:solidFill>
              <a:effectLst/>
              <a:latin typeface="+mn-lt"/>
              <a:ea typeface="+mn-ea"/>
              <a:cs typeface="+mn-cs"/>
            </a:rPr>
            <a:t>Dersom arrangøren vil som beskrevet her legge inn resultatene i excel underveis i stemnet, er det erfaringsmessig ein fordel at dette gjøres av ein person i tillegg til dei i sekretariat som styrer med trekking cuprunder, utdeling av startkort etc.  Husk å sende den endelege resultatlista til NC koordinatoren snarast, helst i excel slik at han endre detaljer om nødvendig, før denne legges ut på resultatsida.</a:t>
          </a:r>
        </a:p>
        <a:p>
          <a:endParaRPr lang="nb-NO" sz="1100" b="0" i="0" u="none" strike="noStrike" baseline="0">
            <a:solidFill>
              <a:schemeClr val="dk1"/>
            </a:solidFill>
            <a:effectLst/>
            <a:latin typeface="+mn-lt"/>
            <a:ea typeface="+mn-ea"/>
            <a:cs typeface="+mn-cs"/>
          </a:endParaRPr>
        </a:p>
        <a:p>
          <a:r>
            <a:rPr lang="nb-NO" sz="1100"/>
            <a:t>6/3/2025 Lars Arne Kolås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628650</xdr:colOff>
      <xdr:row>27</xdr:row>
      <xdr:rowOff>85725</xdr:rowOff>
    </xdr:from>
    <xdr:to>
      <xdr:col>9</xdr:col>
      <xdr:colOff>704850</xdr:colOff>
      <xdr:row>33</xdr:row>
      <xdr:rowOff>19050</xdr:rowOff>
    </xdr:to>
    <xdr:pic>
      <xdr:nvPicPr>
        <xdr:cNvPr id="3" name="Bilde 2">
          <a:extLst>
            <a:ext uri="{FF2B5EF4-FFF2-40B4-BE49-F238E27FC236}">
              <a16:creationId xmlns:a16="http://schemas.microsoft.com/office/drawing/2014/main" id="{5C549FC8-67ED-4A37-A013-94C110F577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5791200"/>
          <a:ext cx="942975"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8</xdr:col>
      <xdr:colOff>133350</xdr:colOff>
      <xdr:row>56</xdr:row>
      <xdr:rowOff>117392</xdr:rowOff>
    </xdr:to>
    <xdr:pic>
      <xdr:nvPicPr>
        <xdr:cNvPr id="3" name="Bilde 2">
          <a:extLst>
            <a:ext uri="{FF2B5EF4-FFF2-40B4-BE49-F238E27FC236}">
              <a16:creationId xmlns:a16="http://schemas.microsoft.com/office/drawing/2014/main" id="{3289FD1C-9B23-4F5A-BCF5-5B7A24A290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342900"/>
          <a:ext cx="6219825" cy="88422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28574</xdr:colOff>
      <xdr:row>3</xdr:row>
      <xdr:rowOff>28574</xdr:rowOff>
    </xdr:from>
    <xdr:to>
      <xdr:col>7</xdr:col>
      <xdr:colOff>723899</xdr:colOff>
      <xdr:row>55</xdr:row>
      <xdr:rowOff>114299</xdr:rowOff>
    </xdr:to>
    <xdr:sp macro="" textlink="">
      <xdr:nvSpPr>
        <xdr:cNvPr id="2" name="TekstSylinder 1">
          <a:extLst>
            <a:ext uri="{FF2B5EF4-FFF2-40B4-BE49-F238E27FC236}">
              <a16:creationId xmlns:a16="http://schemas.microsoft.com/office/drawing/2014/main" id="{45C7EC8E-73C1-4F11-A853-A261A9A74BA2}"/>
            </a:ext>
          </a:extLst>
        </xdr:cNvPr>
        <xdr:cNvSpPr txBox="1"/>
      </xdr:nvSpPr>
      <xdr:spPr>
        <a:xfrm>
          <a:off x="28574" y="514349"/>
          <a:ext cx="6029325" cy="850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1" u="none" strike="noStrike" baseline="0">
              <a:solidFill>
                <a:schemeClr val="dk1"/>
              </a:solidFill>
              <a:latin typeface="+mn-lt"/>
              <a:ea typeface="+mn-ea"/>
              <a:cs typeface="+mn-cs"/>
            </a:rPr>
            <a:t>Regel 13: Organisering av hesteskokonkurranse.</a:t>
          </a:r>
        </a:p>
        <a:p>
          <a:r>
            <a:rPr lang="nb-NO" sz="1100" b="1" i="0" u="none" strike="noStrike" baseline="0">
              <a:solidFill>
                <a:schemeClr val="dk1"/>
              </a:solidFill>
              <a:latin typeface="+mn-lt"/>
              <a:ea typeface="+mn-ea"/>
              <a:cs typeface="+mn-cs"/>
            </a:rPr>
            <a:t>1. </a:t>
          </a:r>
          <a:r>
            <a:rPr lang="nb-NO" sz="1100" b="0" i="0" u="none" strike="noStrike" baseline="0">
              <a:solidFill>
                <a:schemeClr val="dk1"/>
              </a:solidFill>
              <a:latin typeface="+mn-lt"/>
              <a:ea typeface="+mn-ea"/>
              <a:cs typeface="+mn-cs"/>
            </a:rPr>
            <a:t>Ved alle terminfesta stemner skal arrangøren oppnemne ein stemneleiar. Stemneleiaren er</a:t>
          </a:r>
        </a:p>
        <a:p>
          <a:r>
            <a:rPr lang="nb-NO" sz="1100" b="0" i="0" u="none" strike="noStrike" baseline="0">
              <a:solidFill>
                <a:schemeClr val="dk1"/>
              </a:solidFill>
              <a:latin typeface="+mn-lt"/>
              <a:ea typeface="+mn-ea"/>
              <a:cs typeface="+mn-cs"/>
            </a:rPr>
            <a:t>ansvarleg for at eit hestskostemne blir avvikla på ein best mogeleg og effektiv måte.</a:t>
          </a:r>
        </a:p>
        <a:p>
          <a:r>
            <a:rPr lang="nb-NO" sz="1100" b="1" i="0" u="none" strike="noStrike" baseline="0">
              <a:solidFill>
                <a:schemeClr val="dk1"/>
              </a:solidFill>
              <a:latin typeface="+mn-lt"/>
              <a:ea typeface="+mn-ea"/>
              <a:cs typeface="+mn-cs"/>
            </a:rPr>
            <a:t>Stemneleiaren har hovedansvaret for:</a:t>
          </a:r>
        </a:p>
        <a:p>
          <a:r>
            <a:rPr lang="nb-NO" sz="1100" b="0" i="0" u="none" strike="noStrike" baseline="0">
              <a:solidFill>
                <a:schemeClr val="dk1"/>
              </a:solidFill>
              <a:latin typeface="+mn-lt"/>
              <a:ea typeface="+mn-ea"/>
              <a:cs typeface="+mn-cs"/>
            </a:rPr>
            <a:t>- at bana er i tilfredstillande stand og at nødvendige hjelpemiddel, som for eksempel</a:t>
          </a:r>
        </a:p>
        <a:p>
          <a:r>
            <a:rPr lang="nb-NO" sz="1100" b="0" i="0" u="none" strike="noStrike" baseline="0">
              <a:solidFill>
                <a:schemeClr val="dk1"/>
              </a:solidFill>
              <a:latin typeface="+mn-lt"/>
              <a:ea typeface="+mn-ea"/>
              <a:cs typeface="+mn-cs"/>
            </a:rPr>
            <a:t>jernriver og slegger, er på plass.</a:t>
          </a:r>
        </a:p>
        <a:p>
          <a:r>
            <a:rPr lang="nb-NO" sz="1100" b="0" i="0" u="none" strike="noStrike" baseline="0">
              <a:solidFill>
                <a:schemeClr val="dk1"/>
              </a:solidFill>
              <a:latin typeface="+mn-lt"/>
              <a:ea typeface="+mn-ea"/>
              <a:cs typeface="+mn-cs"/>
            </a:rPr>
            <a:t>- at nødvendig informasjon, som kastnøklar, startlister osv, er lett tilgjengeleg for deltakarane.</a:t>
          </a:r>
        </a:p>
        <a:p>
          <a:r>
            <a:rPr lang="nb-NO" sz="1100" b="0" i="0" u="none" strike="noStrike" baseline="0">
              <a:solidFill>
                <a:schemeClr val="dk1"/>
              </a:solidFill>
              <a:latin typeface="+mn-lt"/>
              <a:ea typeface="+mn-ea"/>
              <a:cs typeface="+mn-cs"/>
            </a:rPr>
            <a:t>- at sekretæriatet har tilfredsstillande bemanning, og at det fungerer optimalt.</a:t>
          </a:r>
        </a:p>
        <a:p>
          <a:r>
            <a:rPr lang="nb-NO" sz="1100" b="1" i="0" u="none" strike="noStrike" baseline="0">
              <a:solidFill>
                <a:schemeClr val="dk1"/>
              </a:solidFill>
              <a:latin typeface="+mn-lt"/>
              <a:ea typeface="+mn-ea"/>
              <a:cs typeface="+mn-cs"/>
            </a:rPr>
            <a:t>2. </a:t>
          </a:r>
          <a:r>
            <a:rPr lang="nb-NO" sz="1100" b="0" i="0" u="none" strike="noStrike" baseline="0">
              <a:solidFill>
                <a:schemeClr val="dk1"/>
              </a:solidFill>
              <a:latin typeface="+mn-lt"/>
              <a:ea typeface="+mn-ea"/>
              <a:cs typeface="+mn-cs"/>
            </a:rPr>
            <a:t>Ved alle terminfesta stemner skal det oppnemnast ein stemnejury som skal ha fylgjande</a:t>
          </a:r>
        </a:p>
        <a:p>
          <a:r>
            <a:rPr lang="nb-NO" sz="1100" b="0" i="0" u="none" strike="noStrike" baseline="0">
              <a:solidFill>
                <a:schemeClr val="dk1"/>
              </a:solidFill>
              <a:latin typeface="+mn-lt"/>
              <a:ea typeface="+mn-ea"/>
              <a:cs typeface="+mn-cs"/>
            </a:rPr>
            <a:t>medlemer:</a:t>
          </a:r>
        </a:p>
        <a:p>
          <a:r>
            <a:rPr lang="nb-NO" sz="1100" b="0" i="0" u="none" strike="noStrike" baseline="0">
              <a:solidFill>
                <a:schemeClr val="dk1"/>
              </a:solidFill>
              <a:latin typeface="+mn-lt"/>
              <a:ea typeface="+mn-ea"/>
              <a:cs typeface="+mn-cs"/>
            </a:rPr>
            <a:t>A: Leiar (oppnemnd av NHF) B: Stemneleiar C: Ein kastar, ikkje medlem av</a:t>
          </a:r>
        </a:p>
        <a:p>
          <a:r>
            <a:rPr lang="nb-NO" sz="1100" b="0" i="0" u="none" strike="noStrike" baseline="0">
              <a:solidFill>
                <a:schemeClr val="dk1"/>
              </a:solidFill>
              <a:latin typeface="+mn-lt"/>
              <a:ea typeface="+mn-ea"/>
              <a:cs typeface="+mn-cs"/>
            </a:rPr>
            <a:t>arrangørklubb, (oppnemnd av arrangør).</a:t>
          </a:r>
        </a:p>
        <a:p>
          <a:r>
            <a:rPr lang="nb-NO" sz="1100" b="0" i="0" u="none" strike="noStrike" baseline="0">
              <a:solidFill>
                <a:schemeClr val="dk1"/>
              </a:solidFill>
              <a:latin typeface="+mn-lt"/>
              <a:ea typeface="+mn-ea"/>
              <a:cs typeface="+mn-cs"/>
            </a:rPr>
            <a:t>Juryen er den høgste myndigheit på stemnet og juryen sine avgjerder er endelege.</a:t>
          </a:r>
        </a:p>
        <a:p>
          <a:r>
            <a:rPr lang="nb-NO" sz="1100" b="1" i="0" u="none" strike="noStrike" baseline="0">
              <a:solidFill>
                <a:schemeClr val="dk1"/>
              </a:solidFill>
              <a:latin typeface="+mn-lt"/>
              <a:ea typeface="+mn-ea"/>
              <a:cs typeface="+mn-cs"/>
            </a:rPr>
            <a:t>3. Juryen sine oppgåver:</a:t>
          </a:r>
        </a:p>
        <a:p>
          <a:r>
            <a:rPr lang="nb-NO" sz="1100" b="0" i="0" u="none" strike="noStrike" baseline="0">
              <a:solidFill>
                <a:schemeClr val="dk1"/>
              </a:solidFill>
              <a:latin typeface="+mn-lt"/>
              <a:ea typeface="+mn-ea"/>
              <a:cs typeface="+mn-cs"/>
            </a:rPr>
            <a:t>1:Juryen skal sjå etter at konkurransen vert gjennomført etter NHF sitt reglement.</a:t>
          </a:r>
        </a:p>
        <a:p>
          <a:r>
            <a:rPr lang="nb-NO" sz="1100" b="0" i="0" u="none" strike="noStrike" baseline="0">
              <a:solidFill>
                <a:schemeClr val="dk1"/>
              </a:solidFill>
              <a:latin typeface="+mn-lt"/>
              <a:ea typeface="+mn-ea"/>
              <a:cs typeface="+mn-cs"/>
            </a:rPr>
            <a:t>2:Juryen kan gripe inn og foreta endringar i stemneavviklinga om forholda tilseier det.</a:t>
          </a:r>
        </a:p>
        <a:p>
          <a:r>
            <a:rPr lang="nb-NO" sz="1100" b="0" i="0" u="none" strike="noStrike" baseline="0">
              <a:solidFill>
                <a:schemeClr val="dk1"/>
              </a:solidFill>
              <a:latin typeface="+mn-lt"/>
              <a:ea typeface="+mn-ea"/>
              <a:cs typeface="+mn-cs"/>
            </a:rPr>
            <a:t>3:Godkjenne bana.</a:t>
          </a:r>
        </a:p>
        <a:p>
          <a:r>
            <a:rPr lang="nb-NO" sz="1100" b="0" i="0" u="none" strike="noStrike" baseline="0">
              <a:solidFill>
                <a:schemeClr val="dk1"/>
              </a:solidFill>
              <a:latin typeface="+mn-lt"/>
              <a:ea typeface="+mn-ea"/>
              <a:cs typeface="+mn-cs"/>
            </a:rPr>
            <a:t>4:Godkjenne trekning av cuprunder.</a:t>
          </a:r>
        </a:p>
        <a:p>
          <a:r>
            <a:rPr lang="nb-NO" sz="1100" b="0" i="0" u="none" strike="noStrike" baseline="0">
              <a:solidFill>
                <a:schemeClr val="dk1"/>
              </a:solidFill>
              <a:latin typeface="+mn-lt"/>
              <a:ea typeface="+mn-ea"/>
              <a:cs typeface="+mn-cs"/>
            </a:rPr>
            <a:t>5:Ta avgjerder i tvilstilfelle.</a:t>
          </a:r>
        </a:p>
        <a:p>
          <a:r>
            <a:rPr lang="nb-NO" sz="1100" b="0" i="0" u="none" strike="noStrike" baseline="0">
              <a:solidFill>
                <a:schemeClr val="dk1"/>
              </a:solidFill>
              <a:latin typeface="+mn-lt"/>
              <a:ea typeface="+mn-ea"/>
              <a:cs typeface="+mn-cs"/>
            </a:rPr>
            <a:t>6:Handsame protester.</a:t>
          </a:r>
        </a:p>
        <a:p>
          <a:r>
            <a:rPr lang="nb-NO" sz="1100" b="0" i="0" u="none" strike="noStrike" baseline="0">
              <a:solidFill>
                <a:schemeClr val="dk1"/>
              </a:solidFill>
              <a:latin typeface="+mn-lt"/>
              <a:ea typeface="+mn-ea"/>
              <a:cs typeface="+mn-cs"/>
            </a:rPr>
            <a:t>7:Bestemme antal kastrundar. Bestemme antal deltakarar til avsluttande kasting, og eventuell mellomrunde.</a:t>
          </a:r>
        </a:p>
        <a:p>
          <a:r>
            <a:rPr lang="nb-NO" sz="1100" b="0" i="0" u="none" strike="noStrike" baseline="0">
              <a:solidFill>
                <a:schemeClr val="dk1"/>
              </a:solidFill>
              <a:latin typeface="+mn-lt"/>
              <a:ea typeface="+mn-ea"/>
              <a:cs typeface="+mn-cs"/>
            </a:rPr>
            <a:t>8:Avgjere om eit stemne skal avbrytast (regel 96)</a:t>
          </a:r>
        </a:p>
        <a:p>
          <a:r>
            <a:rPr lang="nb-NO" sz="1100" b="0" i="0" u="none" strike="noStrike" baseline="0">
              <a:solidFill>
                <a:schemeClr val="dk1"/>
              </a:solidFill>
              <a:latin typeface="+mn-lt"/>
              <a:ea typeface="+mn-ea"/>
              <a:cs typeface="+mn-cs"/>
            </a:rPr>
            <a:t>9:Bestemme utgang for klasse 2 (regel 30.7)</a:t>
          </a:r>
        </a:p>
        <a:p>
          <a:r>
            <a:rPr lang="nb-NO" sz="1100" b="0" i="0" u="none" strike="noStrike" baseline="0">
              <a:solidFill>
                <a:schemeClr val="dk1"/>
              </a:solidFill>
              <a:latin typeface="+mn-lt"/>
              <a:ea typeface="+mn-ea"/>
              <a:cs typeface="+mn-cs"/>
            </a:rPr>
            <a:t>10:Kan godkjenne par etter regel 12.1</a:t>
          </a:r>
        </a:p>
        <a:p>
          <a:r>
            <a:rPr lang="nb-NO" sz="1100" b="0" i="0" u="none" strike="noStrike" baseline="0">
              <a:solidFill>
                <a:schemeClr val="dk1"/>
              </a:solidFill>
              <a:latin typeface="+mn-lt"/>
              <a:ea typeface="+mn-ea"/>
              <a:cs typeface="+mn-cs"/>
            </a:rPr>
            <a:t>11:Bestemme evt. w.o. 1.cuprunde (regel 12.4)</a:t>
          </a:r>
        </a:p>
        <a:p>
          <a:r>
            <a:rPr lang="nb-NO" sz="1100" b="0" i="0" u="none" strike="noStrike" baseline="0">
              <a:solidFill>
                <a:schemeClr val="dk1"/>
              </a:solidFill>
              <a:latin typeface="+mn-lt"/>
              <a:ea typeface="+mn-ea"/>
              <a:cs typeface="+mn-cs"/>
            </a:rPr>
            <a:t>12:Leiaren for juryen skal sende stemnerapport om arrangementet til leiarenfor NHF dersom NHF sitt regelverk ikkje er følgd, eller det har vore protestar under stemnet.</a:t>
          </a:r>
        </a:p>
        <a:p>
          <a:r>
            <a:rPr lang="nb-NO" sz="1100" b="0" i="0" u="none" strike="noStrike" baseline="0">
              <a:solidFill>
                <a:schemeClr val="dk1"/>
              </a:solidFill>
              <a:latin typeface="+mn-lt"/>
              <a:ea typeface="+mn-ea"/>
              <a:cs typeface="+mn-cs"/>
            </a:rPr>
            <a:t>13:Bestemme om evt. auke utgangen i finalen til 30 skårpoeng (regel 21.6)</a:t>
          </a:r>
        </a:p>
        <a:p>
          <a:r>
            <a:rPr lang="nb-NO" sz="1100" b="0" i="0" u="none" strike="noStrike" baseline="0">
              <a:solidFill>
                <a:schemeClr val="dk1"/>
              </a:solidFill>
              <a:latin typeface="+mn-lt"/>
              <a:ea typeface="+mn-ea"/>
              <a:cs typeface="+mn-cs"/>
            </a:rPr>
            <a:t>14:Bestemme om seeding skal nyttast i meir enn i fyrste cuprunde</a:t>
          </a:r>
        </a:p>
        <a:p>
          <a:r>
            <a:rPr lang="nb-NO" sz="1100" b="0" i="0" u="none" strike="noStrike" baseline="0">
              <a:solidFill>
                <a:schemeClr val="dk1"/>
              </a:solidFill>
              <a:latin typeface="+mn-lt"/>
              <a:ea typeface="+mn-ea"/>
              <a:cs typeface="+mn-cs"/>
            </a:rPr>
            <a:t>(regel 11.11)</a:t>
          </a:r>
        </a:p>
        <a:p>
          <a:r>
            <a:rPr lang="nb-NO" sz="1100" b="0" i="0" u="none" strike="noStrike" baseline="0">
              <a:solidFill>
                <a:schemeClr val="dk1"/>
              </a:solidFill>
              <a:latin typeface="+mn-lt"/>
              <a:ea typeface="+mn-ea"/>
              <a:cs typeface="+mn-cs"/>
            </a:rPr>
            <a:t>15:Evt. ta avgjerder etter kapittel 7.</a:t>
          </a:r>
        </a:p>
        <a:p>
          <a:r>
            <a:rPr lang="nb-NO" sz="1100" b="0" i="0" u="none" strike="noStrike" baseline="0">
              <a:solidFill>
                <a:schemeClr val="dk1"/>
              </a:solidFill>
              <a:latin typeface="+mn-lt"/>
              <a:ea typeface="+mn-ea"/>
              <a:cs typeface="+mn-cs"/>
            </a:rPr>
            <a:t>16:Antal kastarar pr. kongelag og antal kongelag og evt. cuprunder</a:t>
          </a:r>
        </a:p>
        <a:p>
          <a:r>
            <a:rPr lang="nb-NO" sz="1100" b="0" i="0" u="none" strike="noStrike" baseline="0">
              <a:solidFill>
                <a:schemeClr val="dk1"/>
              </a:solidFill>
              <a:latin typeface="+mn-lt"/>
              <a:ea typeface="+mn-ea"/>
              <a:cs typeface="+mn-cs"/>
            </a:rPr>
            <a:t>(regel 44)</a:t>
          </a:r>
        </a:p>
        <a:p>
          <a:r>
            <a:rPr lang="nb-NO" sz="1100" b="0" i="0" u="none" strike="noStrike" baseline="0">
              <a:solidFill>
                <a:schemeClr val="dk1"/>
              </a:solidFill>
              <a:latin typeface="+mn-lt"/>
              <a:ea typeface="+mn-ea"/>
              <a:cs typeface="+mn-cs"/>
            </a:rPr>
            <a:t>17:Ta bestemmelse etter regel 30.7</a:t>
          </a:r>
        </a:p>
        <a:p>
          <a:r>
            <a:rPr lang="nb-NO" sz="1100" b="1" i="0" u="none" strike="noStrike" baseline="0">
              <a:solidFill>
                <a:schemeClr val="dk1"/>
              </a:solidFill>
              <a:latin typeface="+mn-lt"/>
              <a:ea typeface="+mn-ea"/>
              <a:cs typeface="+mn-cs"/>
            </a:rPr>
            <a:t>4. </a:t>
          </a:r>
          <a:r>
            <a:rPr lang="nb-NO" sz="1100" b="0" i="0" u="none" strike="noStrike" baseline="0">
              <a:solidFill>
                <a:schemeClr val="dk1"/>
              </a:solidFill>
              <a:latin typeface="+mn-lt"/>
              <a:ea typeface="+mn-ea"/>
              <a:cs typeface="+mn-cs"/>
            </a:rPr>
            <a:t>Protestar skal leverast til leiaren av juryen snarast råd og seinast 15 min. etter at resultata er</a:t>
          </a:r>
        </a:p>
        <a:p>
          <a:r>
            <a:rPr lang="nb-NO" sz="1100" b="0" i="0" u="none" strike="noStrike" baseline="0">
              <a:solidFill>
                <a:schemeClr val="dk1"/>
              </a:solidFill>
              <a:latin typeface="+mn-lt"/>
              <a:ea typeface="+mn-ea"/>
              <a:cs typeface="+mn-cs"/>
            </a:rPr>
            <a:t>kunngjort.</a:t>
          </a:r>
        </a:p>
        <a:p>
          <a:r>
            <a:rPr lang="nb-NO" sz="1100" b="0" i="0" u="none" strike="noStrike" baseline="0">
              <a:solidFill>
                <a:schemeClr val="dk1"/>
              </a:solidFill>
              <a:latin typeface="+mn-lt"/>
              <a:ea typeface="+mn-ea"/>
              <a:cs typeface="+mn-cs"/>
            </a:rPr>
            <a:t>Ved klare arrangørfeil er ikkje protestfristen tidsavgrensa. Protestar må likevel vere</a:t>
          </a:r>
        </a:p>
        <a:p>
          <a:r>
            <a:rPr lang="nb-NO" sz="1100" b="0" i="0" u="none" strike="noStrike" baseline="0">
              <a:solidFill>
                <a:schemeClr val="dk1"/>
              </a:solidFill>
              <a:latin typeface="+mn-lt"/>
              <a:ea typeface="+mn-ea"/>
              <a:cs typeface="+mn-cs"/>
            </a:rPr>
            <a:t>innleverte i så god tid at stemnet ikkje vert unødig seinka. Protestar som er levert i rett tid skal</a:t>
          </a:r>
        </a:p>
        <a:p>
          <a:r>
            <a:rPr lang="nb-NO" sz="1100" b="0" i="0" u="none" strike="noStrike" baseline="0">
              <a:solidFill>
                <a:schemeClr val="dk1"/>
              </a:solidFill>
              <a:latin typeface="+mn-lt"/>
              <a:ea typeface="+mn-ea"/>
              <a:cs typeface="+mn-cs"/>
            </a:rPr>
            <a:t>handsamast av juryen snarast. Funksjonærar og deltakarar som er direkte involvert skal</a:t>
          </a:r>
        </a:p>
        <a:p>
          <a:r>
            <a:rPr lang="nb-NO" sz="1100" b="0" i="0" u="none" strike="noStrike" baseline="0">
              <a:solidFill>
                <a:schemeClr val="dk1"/>
              </a:solidFill>
              <a:latin typeface="+mn-lt"/>
              <a:ea typeface="+mn-ea"/>
              <a:cs typeface="+mn-cs"/>
            </a:rPr>
            <a:t>uttale seg før juryen tek si avgjerd.</a:t>
          </a:r>
          <a:endParaRPr lang="nb-NO" sz="1100"/>
        </a:p>
      </xdr:txBody>
    </xdr:sp>
    <xdr:clientData/>
  </xdr:twoCellAnchor>
  <xdr:twoCellAnchor>
    <xdr:from>
      <xdr:col>0</xdr:col>
      <xdr:colOff>38099</xdr:colOff>
      <xdr:row>58</xdr:row>
      <xdr:rowOff>142875</xdr:rowOff>
    </xdr:from>
    <xdr:to>
      <xdr:col>7</xdr:col>
      <xdr:colOff>733424</xdr:colOff>
      <xdr:row>83</xdr:row>
      <xdr:rowOff>123825</xdr:rowOff>
    </xdr:to>
    <xdr:sp macro="" textlink="">
      <xdr:nvSpPr>
        <xdr:cNvPr id="3" name="TekstSylinder 2">
          <a:extLst>
            <a:ext uri="{FF2B5EF4-FFF2-40B4-BE49-F238E27FC236}">
              <a16:creationId xmlns:a16="http://schemas.microsoft.com/office/drawing/2014/main" id="{1BE953AF-375F-41CA-8830-D324F2AAAF0F}"/>
            </a:ext>
          </a:extLst>
        </xdr:cNvPr>
        <xdr:cNvSpPr txBox="1"/>
      </xdr:nvSpPr>
      <xdr:spPr>
        <a:xfrm>
          <a:off x="38099" y="9534525"/>
          <a:ext cx="6029325" cy="402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1" u="none" strike="noStrike" baseline="0">
              <a:solidFill>
                <a:schemeClr val="dk1"/>
              </a:solidFill>
              <a:latin typeface="+mn-lt"/>
              <a:ea typeface="+mn-ea"/>
              <a:cs typeface="+mn-cs"/>
            </a:rPr>
            <a:t>92. Innbyding/påmelding</a:t>
          </a:r>
        </a:p>
        <a:p>
          <a:r>
            <a:rPr lang="nb-NO" sz="1100" b="0" i="0" u="none" strike="noStrike" baseline="0">
              <a:solidFill>
                <a:schemeClr val="dk1"/>
              </a:solidFill>
              <a:latin typeface="+mn-lt"/>
              <a:ea typeface="+mn-ea"/>
              <a:cs typeface="+mn-cs"/>
            </a:rPr>
            <a:t>1. Innbyding skal sendast skriftleg til alle lag i medlemslista. I innbydinga skal ein nytte det</a:t>
          </a:r>
        </a:p>
        <a:p>
          <a:r>
            <a:rPr lang="nb-NO" sz="1100" b="0" i="0" u="none" strike="noStrike" baseline="0">
              <a:solidFill>
                <a:schemeClr val="dk1"/>
              </a:solidFill>
              <a:latin typeface="+mn-lt"/>
              <a:ea typeface="+mn-ea"/>
              <a:cs typeface="+mn-cs"/>
            </a:rPr>
            <a:t>korrekte namnet på arrangementet iflg. terminlista.</a:t>
          </a:r>
        </a:p>
        <a:p>
          <a:r>
            <a:rPr lang="nb-NO" sz="1100" b="0" i="0" u="none" strike="noStrike" baseline="0">
              <a:solidFill>
                <a:schemeClr val="dk1"/>
              </a:solidFill>
              <a:latin typeface="+mn-lt"/>
              <a:ea typeface="+mn-ea"/>
              <a:cs typeface="+mn-cs"/>
            </a:rPr>
            <a:t>2. Dessutan skal det i innbydinga informerast om:</a:t>
          </a:r>
        </a:p>
        <a:p>
          <a:r>
            <a:rPr lang="nb-NO" sz="1100" b="0" i="0" u="none" strike="noStrike" baseline="0">
              <a:solidFill>
                <a:schemeClr val="dk1"/>
              </a:solidFill>
              <a:latin typeface="+mn-lt"/>
              <a:ea typeface="+mn-ea"/>
              <a:cs typeface="+mn-cs"/>
            </a:rPr>
            <a:t>1. Stemnetype og avviklingsmetode.</a:t>
          </a:r>
        </a:p>
        <a:p>
          <a:r>
            <a:rPr lang="nb-NO" sz="1100" b="0" i="0" u="none" strike="noStrike" baseline="0">
              <a:solidFill>
                <a:schemeClr val="dk1"/>
              </a:solidFill>
              <a:latin typeface="+mn-lt"/>
              <a:ea typeface="+mn-ea"/>
              <a:cs typeface="+mn-cs"/>
            </a:rPr>
            <a:t>2. Når og kvar konkurransen skal haldast.</a:t>
          </a:r>
        </a:p>
        <a:p>
          <a:r>
            <a:rPr lang="nb-NO" sz="1100" b="0" i="0" u="none" strike="noStrike" baseline="0">
              <a:solidFill>
                <a:schemeClr val="dk1"/>
              </a:solidFill>
              <a:latin typeface="+mn-lt"/>
              <a:ea typeface="+mn-ea"/>
              <a:cs typeface="+mn-cs"/>
            </a:rPr>
            <a:t>3. Siste frist for påmelding og adresse for påmelding.</a:t>
          </a:r>
        </a:p>
        <a:p>
          <a:r>
            <a:rPr lang="nb-NO" sz="1100" b="0" i="0" u="none" strike="noStrike" baseline="0">
              <a:solidFill>
                <a:schemeClr val="dk1"/>
              </a:solidFill>
              <a:latin typeface="+mn-lt"/>
              <a:ea typeface="+mn-ea"/>
              <a:cs typeface="+mn-cs"/>
            </a:rPr>
            <a:t>Påmeldingsfristen skal ikkje være tidlegare enn 14 dagar før</a:t>
          </a:r>
        </a:p>
        <a:p>
          <a:r>
            <a:rPr lang="nb-NO" sz="1100" b="0" i="0" u="none" strike="noStrike" baseline="0">
              <a:solidFill>
                <a:schemeClr val="dk1"/>
              </a:solidFill>
              <a:latin typeface="+mn-lt"/>
              <a:ea typeface="+mn-ea"/>
              <a:cs typeface="+mn-cs"/>
            </a:rPr>
            <a:t>konkurransen.</a:t>
          </a:r>
        </a:p>
        <a:p>
          <a:r>
            <a:rPr lang="nb-NO" sz="1100" b="0" i="0" u="none" strike="noStrike" baseline="0">
              <a:solidFill>
                <a:schemeClr val="dk1"/>
              </a:solidFill>
              <a:latin typeface="+mn-lt"/>
              <a:ea typeface="+mn-ea"/>
              <a:cs typeface="+mn-cs"/>
            </a:rPr>
            <a:t>4. Frist for henting av startkort.</a:t>
          </a:r>
        </a:p>
        <a:p>
          <a:r>
            <a:rPr lang="nb-NO" sz="1100" b="0" i="0" u="none" strike="noStrike" baseline="0">
              <a:solidFill>
                <a:schemeClr val="dk1"/>
              </a:solidFill>
              <a:latin typeface="+mn-lt"/>
              <a:ea typeface="+mn-ea"/>
              <a:cs typeface="+mn-cs"/>
            </a:rPr>
            <a:t>5. Reiserute, evt.kiosk på stemneplassen og overnattingsmulegheter.</a:t>
          </a:r>
        </a:p>
        <a:p>
          <a:r>
            <a:rPr lang="nb-NO" sz="1100" b="0" i="0" u="none" strike="noStrike" baseline="0">
              <a:solidFill>
                <a:schemeClr val="dk1"/>
              </a:solidFill>
              <a:latin typeface="+mn-lt"/>
              <a:ea typeface="+mn-ea"/>
              <a:cs typeface="+mn-cs"/>
            </a:rPr>
            <a:t>6. Evt. avvik frå regelverket (sjå kapittel 4.1)</a:t>
          </a:r>
        </a:p>
        <a:p>
          <a:r>
            <a:rPr lang="nb-NO" sz="1100" b="0" i="0" u="none" strike="noStrike" baseline="0">
              <a:solidFill>
                <a:schemeClr val="dk1"/>
              </a:solidFill>
              <a:latin typeface="+mn-lt"/>
              <a:ea typeface="+mn-ea"/>
              <a:cs typeface="+mn-cs"/>
            </a:rPr>
            <a:t>3. Laga står for påmelding av deltakarar til stemner, og står også ansvarleg for at startkontingenten</a:t>
          </a:r>
        </a:p>
        <a:p>
          <a:r>
            <a:rPr lang="nb-NO" sz="1100" b="0" i="0" u="none" strike="noStrike" baseline="0">
              <a:solidFill>
                <a:schemeClr val="dk1"/>
              </a:solidFill>
              <a:latin typeface="+mn-lt"/>
              <a:ea typeface="+mn-ea"/>
              <a:cs typeface="+mn-cs"/>
            </a:rPr>
            <a:t>til dei som er påmelde vert betalt. Startkontingenten skal betalast sjølv om påmelde deltakarar</a:t>
          </a:r>
        </a:p>
        <a:p>
          <a:r>
            <a:rPr lang="nb-NO" sz="1100" b="0" i="0" u="none" strike="noStrike" baseline="0">
              <a:solidFill>
                <a:schemeClr val="dk1"/>
              </a:solidFill>
              <a:latin typeface="+mn-lt"/>
              <a:ea typeface="+mn-ea"/>
              <a:cs typeface="+mn-cs"/>
            </a:rPr>
            <a:t>ikkje møter til start.</a:t>
          </a:r>
        </a:p>
        <a:p>
          <a:r>
            <a:rPr lang="nb-NO" sz="1100" b="0" i="0" u="none" strike="noStrike" baseline="0">
              <a:solidFill>
                <a:schemeClr val="dk1"/>
              </a:solidFill>
              <a:latin typeface="+mn-lt"/>
              <a:ea typeface="+mn-ea"/>
              <a:cs typeface="+mn-cs"/>
            </a:rPr>
            <a:t>4. Einskildpersonar som melder seg på til stemne skal betale startkontingenten ved påmelding.</a:t>
          </a:r>
        </a:p>
        <a:p>
          <a:r>
            <a:rPr lang="nb-NO" sz="1100" b="0" i="0" u="none" strike="noStrike" baseline="0">
              <a:solidFill>
                <a:schemeClr val="dk1"/>
              </a:solidFill>
              <a:latin typeface="+mn-lt"/>
              <a:ea typeface="+mn-ea"/>
              <a:cs typeface="+mn-cs"/>
            </a:rPr>
            <a:t>Einskildpersonar skal ikkje registrerast som deltakar før startkontingenten er betalt.</a:t>
          </a:r>
        </a:p>
        <a:p>
          <a:r>
            <a:rPr lang="nb-NO" sz="1100" b="0" i="0" u="none" strike="noStrike" baseline="0">
              <a:solidFill>
                <a:schemeClr val="dk1"/>
              </a:solidFill>
              <a:latin typeface="+mn-lt"/>
              <a:ea typeface="+mn-ea"/>
              <a:cs typeface="+mn-cs"/>
            </a:rPr>
            <a:t>5. Ved påmelding etter påmeldingsfristen, kan arrangøren pålegge dei etterpåmelde eit ekstragebyr</a:t>
          </a:r>
        </a:p>
        <a:p>
          <a:r>
            <a:rPr lang="nb-NO" sz="1100" b="0" i="0" u="none" strike="noStrike" baseline="0">
              <a:solidFill>
                <a:schemeClr val="dk1"/>
              </a:solidFill>
              <a:latin typeface="+mn-lt"/>
              <a:ea typeface="+mn-ea"/>
              <a:cs typeface="+mn-cs"/>
            </a:rPr>
            <a:t>pr. deltakar.</a:t>
          </a:r>
        </a:p>
        <a:p>
          <a:r>
            <a:rPr lang="nb-NO" sz="1100" b="0" i="0" u="none" strike="noStrike" baseline="0">
              <a:solidFill>
                <a:schemeClr val="dk1"/>
              </a:solidFill>
              <a:latin typeface="+mn-lt"/>
              <a:ea typeface="+mn-ea"/>
              <a:cs typeface="+mn-cs"/>
            </a:rPr>
            <a:t>6. Laga er ansvarlege for at deira medlemer blir påmelde i rett klasse.</a:t>
          </a:r>
          <a:endParaRPr lang="nb-NO" sz="1100"/>
        </a:p>
      </xdr:txBody>
    </xdr:sp>
    <xdr:clientData/>
  </xdr:twoCellAnchor>
  <xdr:twoCellAnchor>
    <xdr:from>
      <xdr:col>0</xdr:col>
      <xdr:colOff>38100</xdr:colOff>
      <xdr:row>84</xdr:row>
      <xdr:rowOff>66675</xdr:rowOff>
    </xdr:from>
    <xdr:to>
      <xdr:col>7</xdr:col>
      <xdr:colOff>733425</xdr:colOff>
      <xdr:row>114</xdr:row>
      <xdr:rowOff>114300</xdr:rowOff>
    </xdr:to>
    <xdr:sp macro="" textlink="">
      <xdr:nvSpPr>
        <xdr:cNvPr id="4" name="TekstSylinder 3">
          <a:extLst>
            <a:ext uri="{FF2B5EF4-FFF2-40B4-BE49-F238E27FC236}">
              <a16:creationId xmlns:a16="http://schemas.microsoft.com/office/drawing/2014/main" id="{9B00B3C5-970D-46FE-B874-BF7982A4DE53}"/>
            </a:ext>
          </a:extLst>
        </xdr:cNvPr>
        <xdr:cNvSpPr txBox="1"/>
      </xdr:nvSpPr>
      <xdr:spPr>
        <a:xfrm>
          <a:off x="38100" y="13668375"/>
          <a:ext cx="6029325" cy="4905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1" u="none" strike="noStrike" baseline="0">
              <a:solidFill>
                <a:schemeClr val="dk1"/>
              </a:solidFill>
              <a:latin typeface="+mn-lt"/>
              <a:ea typeface="+mn-ea"/>
              <a:cs typeface="+mn-cs"/>
            </a:rPr>
            <a:t>93.Stemneinformasjon.</a:t>
          </a:r>
        </a:p>
        <a:p>
          <a:r>
            <a:rPr lang="nb-NO" sz="1100" b="0" i="0" u="none" strike="noStrike" baseline="0">
              <a:solidFill>
                <a:schemeClr val="dk1"/>
              </a:solidFill>
              <a:latin typeface="+mn-lt"/>
              <a:ea typeface="+mn-ea"/>
              <a:cs typeface="+mn-cs"/>
            </a:rPr>
            <a:t>Ved alle stemner skal det informerast på best mogeleg måte om følgjande:</a:t>
          </a:r>
        </a:p>
        <a:p>
          <a:r>
            <a:rPr lang="nb-NO" sz="1100" b="0" i="0" u="none" strike="noStrike" baseline="0">
              <a:solidFill>
                <a:schemeClr val="dk1"/>
              </a:solidFill>
              <a:latin typeface="+mn-lt"/>
              <a:ea typeface="+mn-ea"/>
              <a:cs typeface="+mn-cs"/>
            </a:rPr>
            <a:t>2. Namnet på dei viktigaste funksjonærane og namnet på jurymedlemene.</a:t>
          </a:r>
        </a:p>
        <a:p>
          <a:r>
            <a:rPr lang="nb-NO" sz="1100" b="0" i="0" u="none" strike="noStrike" baseline="0">
              <a:solidFill>
                <a:schemeClr val="dk1"/>
              </a:solidFill>
              <a:latin typeface="+mn-lt"/>
              <a:ea typeface="+mn-ea"/>
              <a:cs typeface="+mn-cs"/>
            </a:rPr>
            <a:t>3. Startliste med klasse, namn, klubb og startnummer for kvar deltakar og evt. pulje og serienummer.</a:t>
          </a:r>
        </a:p>
        <a:p>
          <a:r>
            <a:rPr lang="nb-NO" sz="1100" b="0" i="0" u="none" strike="noStrike" baseline="0">
              <a:solidFill>
                <a:schemeClr val="dk1"/>
              </a:solidFill>
              <a:latin typeface="+mn-lt"/>
              <a:ea typeface="+mn-ea"/>
              <a:cs typeface="+mn-cs"/>
            </a:rPr>
            <a:t>4. Kastnøklar</a:t>
          </a:r>
        </a:p>
        <a:p>
          <a:r>
            <a:rPr lang="nb-NO" sz="1100" b="0" i="0" u="none" strike="noStrike" baseline="0">
              <a:solidFill>
                <a:schemeClr val="dk1"/>
              </a:solidFill>
              <a:latin typeface="+mn-lt"/>
              <a:ea typeface="+mn-ea"/>
              <a:cs typeface="+mn-cs"/>
            </a:rPr>
            <a:t>5. Så snart som mogeleg etter stemneslutt, og evt. protestar er handsama, skal offisielle resultat</a:t>
          </a:r>
        </a:p>
        <a:p>
          <a:r>
            <a:rPr lang="nb-NO" sz="1100" b="0" i="0" u="none" strike="noStrike" baseline="0">
              <a:solidFill>
                <a:schemeClr val="dk1"/>
              </a:solidFill>
              <a:latin typeface="+mn-lt"/>
              <a:ea typeface="+mn-ea"/>
              <a:cs typeface="+mn-cs"/>
            </a:rPr>
            <a:t>kunngjerast.</a:t>
          </a:r>
        </a:p>
        <a:p>
          <a:r>
            <a:rPr lang="nb-NO" sz="1100" b="0" i="0" u="none" strike="noStrike" baseline="0">
              <a:solidFill>
                <a:schemeClr val="dk1"/>
              </a:solidFill>
              <a:latin typeface="+mn-lt"/>
              <a:ea typeface="+mn-ea"/>
              <a:cs typeface="+mn-cs"/>
            </a:rPr>
            <a:t>6. Resultalistene skal sendast NHF sin web-ansvarlege, evt. NC-koordinator, og aktuelle media så</a:t>
          </a:r>
        </a:p>
        <a:p>
          <a:r>
            <a:rPr lang="nb-NO" sz="1100" b="0" i="0" u="none" strike="noStrike" baseline="0">
              <a:solidFill>
                <a:schemeClr val="dk1"/>
              </a:solidFill>
              <a:latin typeface="+mn-lt"/>
              <a:ea typeface="+mn-ea"/>
              <a:cs typeface="+mn-cs"/>
            </a:rPr>
            <a:t>snart råd er. Web-ansvarlege skal legge resultatlistene ut på NHF sine heimesider.</a:t>
          </a:r>
        </a:p>
        <a:p>
          <a:r>
            <a:rPr lang="nb-NO" sz="1100" b="0" i="0" u="none" strike="noStrike" baseline="0">
              <a:solidFill>
                <a:schemeClr val="dk1"/>
              </a:solidFill>
              <a:latin typeface="+mn-lt"/>
              <a:ea typeface="+mn-ea"/>
              <a:cs typeface="+mn-cs"/>
            </a:rPr>
            <a:t>6. Resultatlistene skal innehalde følgjande:</a:t>
          </a:r>
        </a:p>
        <a:p>
          <a:r>
            <a:rPr lang="nb-NO" sz="1100" b="0" i="0" u="none" strike="noStrike" baseline="0">
              <a:solidFill>
                <a:schemeClr val="dk1"/>
              </a:solidFill>
              <a:latin typeface="+mn-lt"/>
              <a:ea typeface="+mn-ea"/>
              <a:cs typeface="+mn-cs"/>
            </a:rPr>
            <a:t>A. Namnet på arrangementet</a:t>
          </a:r>
        </a:p>
        <a:p>
          <a:r>
            <a:rPr lang="nb-NO" sz="1100" b="0" i="0" u="none" strike="noStrike" baseline="0">
              <a:solidFill>
                <a:schemeClr val="dk1"/>
              </a:solidFill>
              <a:latin typeface="+mn-lt"/>
              <a:ea typeface="+mn-ea"/>
              <a:cs typeface="+mn-cs"/>
            </a:rPr>
            <a:t>B. Stemnetype og avviklingsmetode</a:t>
          </a:r>
        </a:p>
        <a:p>
          <a:r>
            <a:rPr lang="nb-NO" sz="1100" b="0" i="0" u="none" strike="noStrike" baseline="0">
              <a:solidFill>
                <a:schemeClr val="dk1"/>
              </a:solidFill>
              <a:latin typeface="+mn-lt"/>
              <a:ea typeface="+mn-ea"/>
              <a:cs typeface="+mn-cs"/>
            </a:rPr>
            <a:t>C. Namn på jurymedlemene</a:t>
          </a:r>
        </a:p>
        <a:p>
          <a:r>
            <a:rPr lang="nb-NO" sz="1100" b="0" i="0" u="none" strike="noStrike" baseline="0">
              <a:solidFill>
                <a:schemeClr val="dk1"/>
              </a:solidFill>
              <a:latin typeface="+mn-lt"/>
              <a:ea typeface="+mn-ea"/>
              <a:cs typeface="+mn-cs"/>
            </a:rPr>
            <a:t>D. Stad, dato og arrangør</a:t>
          </a:r>
        </a:p>
        <a:p>
          <a:r>
            <a:rPr lang="nb-NO" sz="1100" b="0" i="0" u="none" strike="noStrike" baseline="0">
              <a:solidFill>
                <a:schemeClr val="dk1"/>
              </a:solidFill>
              <a:latin typeface="+mn-lt"/>
              <a:ea typeface="+mn-ea"/>
              <a:cs typeface="+mn-cs"/>
            </a:rPr>
            <a:t>E. Antal påmelde og antal startande deltakarar i kvar klasse.</a:t>
          </a:r>
        </a:p>
        <a:p>
          <a:r>
            <a:rPr lang="nb-NO" sz="1100" b="0" i="0" u="none" strike="noStrike" baseline="0">
              <a:solidFill>
                <a:schemeClr val="dk1"/>
              </a:solidFill>
              <a:latin typeface="+mn-lt"/>
              <a:ea typeface="+mn-ea"/>
              <a:cs typeface="+mn-cs"/>
            </a:rPr>
            <a:t>F. Premiering, totalt og i kvar klasse/gruppe</a:t>
          </a:r>
        </a:p>
        <a:p>
          <a:r>
            <a:rPr lang="nb-NO" sz="1100" b="0" i="0" u="none" strike="noStrike" baseline="0">
              <a:solidFill>
                <a:schemeClr val="dk1"/>
              </a:solidFill>
              <a:latin typeface="+mn-lt"/>
              <a:ea typeface="+mn-ea"/>
              <a:cs typeface="+mn-cs"/>
            </a:rPr>
            <a:t>G. Namn, klubb og plassering på alle som deltok.</a:t>
          </a:r>
        </a:p>
        <a:p>
          <a:r>
            <a:rPr lang="nb-NO" sz="1100" b="1" i="1" u="none" strike="noStrike" baseline="0">
              <a:solidFill>
                <a:schemeClr val="dk1"/>
              </a:solidFill>
              <a:latin typeface="+mn-lt"/>
              <a:ea typeface="+mn-ea"/>
              <a:cs typeface="+mn-cs"/>
            </a:rPr>
            <a:t>94.Premiering.</a:t>
          </a:r>
        </a:p>
        <a:p>
          <a:r>
            <a:rPr lang="nb-NO" sz="1100" b="0" i="0" u="none" strike="noStrike" baseline="0">
              <a:solidFill>
                <a:schemeClr val="dk1"/>
              </a:solidFill>
              <a:latin typeface="+mn-lt"/>
              <a:ea typeface="+mn-ea"/>
              <a:cs typeface="+mn-cs"/>
            </a:rPr>
            <a:t>1. I NM- og NC stemner skal ca 1/3 av deltakarane i kvar klasse premierast.</a:t>
          </a:r>
        </a:p>
        <a:p>
          <a:r>
            <a:rPr lang="nb-NO" sz="1100" b="0" i="0" u="none" strike="noStrike" baseline="0">
              <a:solidFill>
                <a:schemeClr val="dk1"/>
              </a:solidFill>
              <a:latin typeface="+mn-lt"/>
              <a:ea typeface="+mn-ea"/>
              <a:cs typeface="+mn-cs"/>
            </a:rPr>
            <a:t>2. All premiering i terminfesta stemner bør merkast med: stemne, klasse og plassering.</a:t>
          </a:r>
        </a:p>
        <a:p>
          <a:r>
            <a:rPr lang="nb-NO" sz="1100" b="0" i="0" u="none" strike="noStrike" baseline="0">
              <a:solidFill>
                <a:schemeClr val="dk1"/>
              </a:solidFill>
              <a:latin typeface="+mn-lt"/>
              <a:ea typeface="+mn-ea"/>
              <a:cs typeface="+mn-cs"/>
            </a:rPr>
            <a:t>3. Premieringa i klasse 2 skal vere minimum 1/3 av deltakarane i klassa.</a:t>
          </a:r>
        </a:p>
        <a:p>
          <a:r>
            <a:rPr lang="nb-NO" sz="1100" b="0" i="0" u="none" strike="noStrike" baseline="0">
              <a:solidFill>
                <a:schemeClr val="dk1"/>
              </a:solidFill>
              <a:latin typeface="+mn-lt"/>
              <a:ea typeface="+mn-ea"/>
              <a:cs typeface="+mn-cs"/>
            </a:rPr>
            <a:t>4. Premieringa i gruppa A skal være betre enn i gruppe B.</a:t>
          </a:r>
        </a:p>
        <a:p>
          <a:r>
            <a:rPr lang="nb-NO" sz="1100" b="0" i="0" u="none" strike="noStrike" baseline="0">
              <a:solidFill>
                <a:schemeClr val="dk1"/>
              </a:solidFill>
              <a:latin typeface="+mn-lt"/>
              <a:ea typeface="+mn-ea"/>
              <a:cs typeface="+mn-cs"/>
            </a:rPr>
            <a:t>5. I klasse 1 skal det delast ut medaljar til dei tre beste i NC-sluttsamandraget. Styret bestemmer elles kor mange som skal premierast i sluttsamandraga, og syter også for premieringa.</a:t>
          </a:r>
          <a:endParaRPr lang="nb-NO" sz="1100"/>
        </a:p>
      </xdr:txBody>
    </xdr:sp>
    <xdr:clientData/>
  </xdr:twoCellAnchor>
  <xdr:twoCellAnchor>
    <xdr:from>
      <xdr:col>0</xdr:col>
      <xdr:colOff>38100</xdr:colOff>
      <xdr:row>0</xdr:row>
      <xdr:rowOff>40005</xdr:rowOff>
    </xdr:from>
    <xdr:to>
      <xdr:col>7</xdr:col>
      <xdr:colOff>714375</xdr:colOff>
      <xdr:row>3</xdr:row>
      <xdr:rowOff>19050</xdr:rowOff>
    </xdr:to>
    <xdr:sp macro="" textlink="">
      <xdr:nvSpPr>
        <xdr:cNvPr id="5" name="TekstSylinder 4">
          <a:extLst>
            <a:ext uri="{FF2B5EF4-FFF2-40B4-BE49-F238E27FC236}">
              <a16:creationId xmlns:a16="http://schemas.microsoft.com/office/drawing/2014/main" id="{B6CE2076-9552-4907-854E-A6C2FE904599}"/>
            </a:ext>
          </a:extLst>
        </xdr:cNvPr>
        <xdr:cNvSpPr txBox="1"/>
      </xdr:nvSpPr>
      <xdr:spPr>
        <a:xfrm>
          <a:off x="38100" y="40005"/>
          <a:ext cx="6010275" cy="464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100" b="1" i="1" u="sng" baseline="0">
              <a:solidFill>
                <a:schemeClr val="dk1"/>
              </a:solidFill>
              <a:effectLst/>
              <a:latin typeface="+mn-lt"/>
              <a:ea typeface="+mn-ea"/>
              <a:cs typeface="+mn-cs"/>
            </a:rPr>
            <a:t>Info frå Handboka 2021 om: Organisering  hesteskokonkurranse, juryoppgaver, innbyding/påmelding, stemneinformasjon og premiering.</a:t>
          </a:r>
          <a:endParaRPr lang="nb-NO">
            <a:effectLst/>
          </a:endParaRPr>
        </a:p>
        <a:p>
          <a:endParaRPr lang="nb-NO"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64259-0EDF-41C0-9283-AE8C7FD80F7B}">
  <sheetPr codeName="Ark1">
    <tabColor rgb="FFFFFF00"/>
  </sheetPr>
  <dimension ref="A1:G15"/>
  <sheetViews>
    <sheetView workbookViewId="0">
      <selection activeCell="F5" sqref="F5"/>
    </sheetView>
  </sheetViews>
  <sheetFormatPr baseColWidth="10" defaultRowHeight="12.75" x14ac:dyDescent="0.2"/>
  <cols>
    <col min="1" max="1" width="21.42578125" customWidth="1"/>
    <col min="2" max="2" width="11.140625" customWidth="1"/>
    <col min="3" max="3" width="19.85546875" customWidth="1"/>
    <col min="4" max="4" width="14.7109375" customWidth="1"/>
    <col min="5" max="5" width="14.42578125" bestFit="1" customWidth="1"/>
    <col min="6" max="6" width="47.7109375" customWidth="1"/>
    <col min="7" max="7" width="6" customWidth="1"/>
  </cols>
  <sheetData>
    <row r="1" spans="1:7" ht="15" x14ac:dyDescent="0.25">
      <c r="A1" s="100" t="s">
        <v>139</v>
      </c>
    </row>
    <row r="2" spans="1:7" ht="14.25" x14ac:dyDescent="0.2">
      <c r="A2" s="75"/>
    </row>
    <row r="3" spans="1:7" ht="15.75" x14ac:dyDescent="0.25">
      <c r="A3" s="161" t="s">
        <v>106</v>
      </c>
      <c r="B3" s="161"/>
      <c r="C3" s="159"/>
      <c r="D3" s="160"/>
    </row>
    <row r="4" spans="1:7" ht="15.75" x14ac:dyDescent="0.25">
      <c r="A4" s="161" t="s">
        <v>12</v>
      </c>
      <c r="B4" s="161"/>
      <c r="C4" s="162"/>
      <c r="D4" s="162"/>
    </row>
    <row r="6" spans="1:7" ht="15" x14ac:dyDescent="0.25">
      <c r="A6" s="82" t="s">
        <v>104</v>
      </c>
      <c r="B6" s="83" t="s">
        <v>13</v>
      </c>
      <c r="C6" s="82" t="s">
        <v>97</v>
      </c>
      <c r="D6" s="82" t="s">
        <v>98</v>
      </c>
      <c r="E6" s="82" t="s">
        <v>99</v>
      </c>
      <c r="F6" s="82" t="s">
        <v>100</v>
      </c>
      <c r="G6" s="78"/>
    </row>
    <row r="7" spans="1:7" x14ac:dyDescent="0.2">
      <c r="A7" s="72" t="s">
        <v>101</v>
      </c>
      <c r="B7" s="76"/>
      <c r="C7" s="71"/>
      <c r="D7" s="71"/>
      <c r="E7" s="71"/>
      <c r="F7" s="77"/>
      <c r="G7" s="69"/>
    </row>
    <row r="8" spans="1:7" x14ac:dyDescent="0.2">
      <c r="A8" s="73" t="s">
        <v>102</v>
      </c>
      <c r="B8" s="76"/>
      <c r="C8" s="71"/>
      <c r="D8" s="70"/>
      <c r="E8" s="71"/>
      <c r="F8" s="77"/>
      <c r="G8" s="69"/>
    </row>
    <row r="9" spans="1:7" x14ac:dyDescent="0.2">
      <c r="A9" s="74" t="s">
        <v>103</v>
      </c>
      <c r="B9" s="76"/>
      <c r="C9" s="71"/>
      <c r="D9" s="70"/>
      <c r="E9" s="70"/>
      <c r="F9" s="77"/>
      <c r="G9" s="69"/>
    </row>
    <row r="10" spans="1:7" x14ac:dyDescent="0.2">
      <c r="A10" s="25" t="s">
        <v>105</v>
      </c>
      <c r="B10" s="76"/>
      <c r="C10" s="71"/>
      <c r="D10" s="70"/>
      <c r="E10" s="70"/>
      <c r="F10" s="77"/>
      <c r="G10" s="69"/>
    </row>
    <row r="11" spans="1:7" x14ac:dyDescent="0.2">
      <c r="A11" s="25" t="s">
        <v>137</v>
      </c>
      <c r="B11" s="76"/>
      <c r="C11" s="71"/>
      <c r="D11" s="70"/>
      <c r="E11" s="70"/>
      <c r="F11" s="77"/>
      <c r="G11" s="69"/>
    </row>
    <row r="12" spans="1:7" x14ac:dyDescent="0.2">
      <c r="A12" s="81" t="s">
        <v>109</v>
      </c>
      <c r="B12" s="76"/>
      <c r="C12" s="70"/>
      <c r="D12" s="70"/>
      <c r="E12" s="70"/>
      <c r="F12" s="80"/>
      <c r="G12" s="69"/>
    </row>
    <row r="13" spans="1:7" x14ac:dyDescent="0.2">
      <c r="A13" s="157" t="s">
        <v>245</v>
      </c>
      <c r="B13" s="76"/>
      <c r="C13" s="70"/>
      <c r="D13" s="70"/>
      <c r="E13" s="70"/>
      <c r="F13" s="80"/>
      <c r="G13" s="69"/>
    </row>
    <row r="15" spans="1:7" x14ac:dyDescent="0.2">
      <c r="A15" s="28"/>
    </row>
  </sheetData>
  <mergeCells count="4">
    <mergeCell ref="C3:D3"/>
    <mergeCell ref="A3:B3"/>
    <mergeCell ref="A4:B4"/>
    <mergeCell ref="C4:D4"/>
  </mergeCells>
  <pageMargins left="0.25" right="0.25"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AA0BB-B427-4516-B4A0-8C5305F10A84}">
  <sheetPr>
    <tabColor theme="9" tint="0.39997558519241921"/>
  </sheetPr>
  <dimension ref="A1:M43"/>
  <sheetViews>
    <sheetView workbookViewId="0">
      <selection activeCell="D13" sqref="D13"/>
    </sheetView>
  </sheetViews>
  <sheetFormatPr baseColWidth="10" defaultRowHeight="12.75" x14ac:dyDescent="0.2"/>
  <cols>
    <col min="1" max="1" width="17.85546875" bestFit="1" customWidth="1"/>
    <col min="2" max="2" width="21.28515625" customWidth="1"/>
    <col min="3" max="3" width="10.140625" bestFit="1" customWidth="1"/>
    <col min="4" max="4" width="12.7109375" customWidth="1"/>
    <col min="5" max="5" width="13.28515625" customWidth="1"/>
    <col min="6" max="6" width="12.42578125" customWidth="1"/>
    <col min="7" max="7" width="12.5703125" style="107" customWidth="1"/>
    <col min="8" max="8" width="11.140625" customWidth="1"/>
    <col min="9" max="9" width="13" style="107" bestFit="1" customWidth="1"/>
    <col min="10" max="10" width="10.7109375" style="107" customWidth="1"/>
  </cols>
  <sheetData>
    <row r="1" spans="1:13" ht="19.5" customHeight="1" x14ac:dyDescent="0.35">
      <c r="A1" s="108" t="s">
        <v>171</v>
      </c>
      <c r="K1" s="109"/>
      <c r="L1" s="109"/>
      <c r="M1" s="109"/>
    </row>
    <row r="2" spans="1:13" ht="21" x14ac:dyDescent="0.35">
      <c r="A2" s="215" t="s">
        <v>172</v>
      </c>
      <c r="B2" s="215"/>
      <c r="C2" s="215"/>
      <c r="D2" s="215"/>
      <c r="E2" s="215"/>
      <c r="F2" s="109"/>
      <c r="G2" s="110"/>
      <c r="H2" s="110"/>
      <c r="I2" s="111"/>
      <c r="J2" s="111"/>
      <c r="K2" s="109"/>
      <c r="L2" s="109"/>
      <c r="M2" s="109"/>
    </row>
    <row r="3" spans="1:13" ht="21" x14ac:dyDescent="0.35">
      <c r="A3" s="109" t="s">
        <v>173</v>
      </c>
      <c r="D3" s="148"/>
      <c r="E3" s="112"/>
      <c r="F3" s="109"/>
      <c r="G3" s="110"/>
      <c r="H3" s="110"/>
      <c r="I3" s="111"/>
      <c r="J3" s="111"/>
      <c r="K3" s="109"/>
      <c r="L3" s="109"/>
      <c r="M3" s="109"/>
    </row>
    <row r="4" spans="1:13" ht="7.5" customHeight="1" x14ac:dyDescent="0.35">
      <c r="A4" s="109"/>
      <c r="D4" s="109"/>
      <c r="E4" s="112"/>
      <c r="F4" s="109"/>
      <c r="G4" s="110"/>
      <c r="H4" s="110"/>
      <c r="I4" s="111"/>
      <c r="J4" s="111"/>
      <c r="K4" s="109"/>
      <c r="L4" s="109"/>
      <c r="M4" s="109"/>
    </row>
    <row r="5" spans="1:13" ht="18.75" x14ac:dyDescent="0.3">
      <c r="A5" s="113" t="s">
        <v>110</v>
      </c>
      <c r="B5" s="216"/>
      <c r="C5" s="216"/>
      <c r="D5" s="216"/>
      <c r="E5" s="114" t="s">
        <v>13</v>
      </c>
      <c r="F5" s="149"/>
      <c r="G5" s="115" t="s">
        <v>174</v>
      </c>
      <c r="H5" s="216"/>
      <c r="I5" s="216"/>
      <c r="J5" s="216"/>
      <c r="K5" s="109"/>
      <c r="L5" s="109"/>
      <c r="M5" s="109"/>
    </row>
    <row r="6" spans="1:13" ht="8.25" customHeight="1" x14ac:dyDescent="0.25">
      <c r="D6" s="109"/>
      <c r="E6" s="109"/>
      <c r="F6" s="109"/>
      <c r="G6" s="111"/>
      <c r="H6" s="109"/>
      <c r="I6" s="111"/>
      <c r="J6" s="111"/>
      <c r="K6" s="109"/>
      <c r="L6" s="109"/>
      <c r="M6" s="109"/>
    </row>
    <row r="7" spans="1:13" ht="15.75" x14ac:dyDescent="0.25">
      <c r="D7" s="210" t="s">
        <v>175</v>
      </c>
      <c r="E7" s="210"/>
      <c r="F7" s="109"/>
      <c r="G7" s="111"/>
      <c r="H7" s="109"/>
      <c r="I7" s="111"/>
      <c r="J7" s="111"/>
      <c r="K7" s="109"/>
      <c r="L7" s="109"/>
      <c r="M7" s="109"/>
    </row>
    <row r="8" spans="1:13" ht="31.5" x14ac:dyDescent="0.25">
      <c r="A8" s="116" t="s">
        <v>176</v>
      </c>
      <c r="B8" s="116" t="s">
        <v>97</v>
      </c>
      <c r="C8" s="116" t="s">
        <v>177</v>
      </c>
      <c r="D8" s="117" t="s">
        <v>178</v>
      </c>
      <c r="E8" s="117" t="s">
        <v>179</v>
      </c>
      <c r="F8" s="118" t="s">
        <v>180</v>
      </c>
      <c r="G8" s="118" t="s">
        <v>181</v>
      </c>
      <c r="H8" s="118" t="s">
        <v>182</v>
      </c>
      <c r="I8" s="117" t="s">
        <v>183</v>
      </c>
      <c r="J8" s="117" t="s">
        <v>184</v>
      </c>
      <c r="K8" s="109"/>
      <c r="L8" s="109"/>
      <c r="M8" s="109"/>
    </row>
    <row r="9" spans="1:13" ht="15.75" x14ac:dyDescent="0.25">
      <c r="A9" s="119" t="s">
        <v>284</v>
      </c>
      <c r="B9" s="150"/>
      <c r="C9" s="151"/>
      <c r="D9" s="152"/>
      <c r="E9" s="152"/>
      <c r="F9" s="120"/>
      <c r="G9" s="117">
        <v>40</v>
      </c>
      <c r="H9" s="117">
        <v>30</v>
      </c>
      <c r="I9" s="117">
        <f>G9*D9</f>
        <v>0</v>
      </c>
      <c r="J9" s="117">
        <f>H9*(D9+E9)</f>
        <v>0</v>
      </c>
      <c r="K9" s="109"/>
      <c r="L9" s="109"/>
      <c r="M9" s="109"/>
    </row>
    <row r="10" spans="1:13" ht="15.75" x14ac:dyDescent="0.25">
      <c r="A10" s="119" t="s">
        <v>284</v>
      </c>
      <c r="B10" s="150"/>
      <c r="C10" s="151"/>
      <c r="D10" s="152"/>
      <c r="E10" s="152"/>
      <c r="F10" s="120"/>
      <c r="G10" s="117">
        <v>40</v>
      </c>
      <c r="H10" s="117">
        <v>30</v>
      </c>
      <c r="I10" s="117">
        <f>G10*D10</f>
        <v>0</v>
      </c>
      <c r="J10" s="117">
        <f>H10*(D10+E10)</f>
        <v>0</v>
      </c>
      <c r="K10" s="109"/>
      <c r="L10" s="109"/>
      <c r="M10" s="109"/>
    </row>
    <row r="11" spans="1:13" ht="15.75" x14ac:dyDescent="0.25">
      <c r="A11" s="119" t="s">
        <v>284</v>
      </c>
      <c r="B11" s="150"/>
      <c r="C11" s="151"/>
      <c r="D11" s="152"/>
      <c r="E11" s="152"/>
      <c r="F11" s="120"/>
      <c r="G11" s="117">
        <v>40</v>
      </c>
      <c r="H11" s="117">
        <v>30</v>
      </c>
      <c r="I11" s="117">
        <f>G11*D11</f>
        <v>0</v>
      </c>
      <c r="J11" s="117">
        <f>H11*(D11+E11)</f>
        <v>0</v>
      </c>
      <c r="K11" s="109"/>
      <c r="L11" s="109"/>
      <c r="M11" s="109"/>
    </row>
    <row r="12" spans="1:13" ht="15.75" x14ac:dyDescent="0.25">
      <c r="A12" s="119" t="s">
        <v>284</v>
      </c>
      <c r="B12" s="150"/>
      <c r="C12" s="151"/>
      <c r="D12" s="152"/>
      <c r="E12" s="152"/>
      <c r="F12" s="121"/>
      <c r="G12" s="117">
        <v>40</v>
      </c>
      <c r="H12" s="117">
        <v>30</v>
      </c>
      <c r="I12" s="117">
        <f>G12*D12</f>
        <v>0</v>
      </c>
      <c r="J12" s="117">
        <f>H12*(D12+E12)</f>
        <v>0</v>
      </c>
      <c r="K12" s="109"/>
      <c r="L12" s="109"/>
      <c r="M12" s="109"/>
    </row>
    <row r="13" spans="1:13" ht="15.75" x14ac:dyDescent="0.25">
      <c r="A13" s="119" t="s">
        <v>285</v>
      </c>
      <c r="B13" s="150"/>
      <c r="C13" s="151"/>
      <c r="D13" s="152"/>
      <c r="E13" s="152"/>
      <c r="F13" s="222"/>
      <c r="G13" s="117">
        <v>40</v>
      </c>
      <c r="H13" s="117">
        <v>30</v>
      </c>
      <c r="I13" s="117">
        <f>(D13-F13)*(G13)</f>
        <v>0</v>
      </c>
      <c r="J13" s="117">
        <f>(D13-F13+E13)*(H13)</f>
        <v>0</v>
      </c>
      <c r="K13" s="109"/>
      <c r="L13" s="109"/>
      <c r="M13" s="109"/>
    </row>
    <row r="14" spans="1:13" ht="15.75" x14ac:dyDescent="0.25">
      <c r="A14" s="119" t="s">
        <v>286</v>
      </c>
      <c r="B14" s="150"/>
      <c r="C14" s="151"/>
      <c r="D14" s="152"/>
      <c r="E14" s="152"/>
      <c r="F14" s="222"/>
      <c r="G14" s="117">
        <v>40</v>
      </c>
      <c r="H14" s="117">
        <v>30</v>
      </c>
      <c r="I14" s="117">
        <f>(D14-F14)*(G14)</f>
        <v>0</v>
      </c>
      <c r="J14" s="117">
        <f>(D14-F14+E14)*(H14)</f>
        <v>0</v>
      </c>
      <c r="K14" s="109"/>
      <c r="L14" s="109"/>
      <c r="M14" s="109"/>
    </row>
    <row r="15" spans="1:13" ht="15.75" x14ac:dyDescent="0.25">
      <c r="A15" s="119" t="s">
        <v>185</v>
      </c>
      <c r="B15" s="150"/>
      <c r="C15" s="151"/>
      <c r="D15" s="152"/>
      <c r="E15" s="152"/>
      <c r="F15" s="152"/>
      <c r="G15" s="117">
        <v>40</v>
      </c>
      <c r="H15" s="117">
        <v>30</v>
      </c>
      <c r="I15" s="117">
        <f>(D15-F15)*(G15)</f>
        <v>0</v>
      </c>
      <c r="J15" s="117">
        <f>(D15-F15+E15)*(H15)</f>
        <v>0</v>
      </c>
      <c r="K15" s="109"/>
      <c r="L15" s="109"/>
      <c r="M15" s="109"/>
    </row>
    <row r="16" spans="1:13" ht="9.75" customHeight="1" x14ac:dyDescent="0.25">
      <c r="A16" s="122"/>
      <c r="D16" s="111"/>
      <c r="E16" s="111"/>
      <c r="F16" s="123"/>
      <c r="G16" s="111"/>
      <c r="H16" s="111"/>
      <c r="I16" s="111"/>
      <c r="J16" s="111"/>
      <c r="K16" s="109"/>
      <c r="L16" s="109"/>
      <c r="M16" s="109"/>
    </row>
    <row r="17" spans="1:13" ht="15.75" x14ac:dyDescent="0.25">
      <c r="D17" s="210" t="s">
        <v>186</v>
      </c>
      <c r="E17" s="210"/>
      <c r="F17" s="123"/>
      <c r="G17" s="111"/>
      <c r="H17" s="111"/>
      <c r="I17" s="111"/>
      <c r="J17" s="111"/>
      <c r="K17" s="109"/>
      <c r="L17" s="109"/>
      <c r="M17" s="109"/>
    </row>
    <row r="18" spans="1:13" ht="31.5" x14ac:dyDescent="0.25">
      <c r="A18" s="124" t="s">
        <v>187</v>
      </c>
      <c r="B18" s="69"/>
      <c r="C18" s="69"/>
      <c r="D18" s="117" t="s">
        <v>178</v>
      </c>
      <c r="E18" s="117" t="s">
        <v>179</v>
      </c>
      <c r="F18" s="118" t="s">
        <v>188</v>
      </c>
      <c r="G18" s="117"/>
      <c r="H18" s="117"/>
      <c r="I18" s="117"/>
      <c r="J18" s="117"/>
      <c r="K18" s="109"/>
      <c r="L18" s="109"/>
      <c r="M18" s="109"/>
    </row>
    <row r="19" spans="1:13" ht="15.75" x14ac:dyDescent="0.25">
      <c r="A19" s="119" t="s">
        <v>189</v>
      </c>
      <c r="B19" s="150"/>
      <c r="C19" s="151"/>
      <c r="D19" s="152"/>
      <c r="E19" s="152"/>
      <c r="F19" s="152"/>
      <c r="G19" s="117">
        <v>40</v>
      </c>
      <c r="H19" s="117">
        <v>0</v>
      </c>
      <c r="I19" s="117">
        <f>(D19-F19)*(G19)</f>
        <v>0</v>
      </c>
      <c r="J19" s="117"/>
      <c r="K19" s="109"/>
      <c r="L19" s="109"/>
      <c r="M19" s="109"/>
    </row>
    <row r="20" spans="1:13" ht="15.75" x14ac:dyDescent="0.25">
      <c r="A20" s="119" t="s">
        <v>190</v>
      </c>
      <c r="B20" s="150"/>
      <c r="C20" s="151"/>
      <c r="D20" s="152"/>
      <c r="E20" s="152"/>
      <c r="F20" s="152"/>
      <c r="G20" s="117">
        <v>80</v>
      </c>
      <c r="H20" s="117">
        <v>0</v>
      </c>
      <c r="I20" s="117">
        <f>(D20-(F20/2))*(G20)</f>
        <v>0</v>
      </c>
      <c r="J20" s="117"/>
      <c r="K20" s="109"/>
      <c r="L20" s="109"/>
      <c r="M20" s="109"/>
    </row>
    <row r="21" spans="1:13" ht="15.75" x14ac:dyDescent="0.25">
      <c r="A21" s="119" t="s">
        <v>287</v>
      </c>
      <c r="B21" s="150"/>
      <c r="C21" s="151"/>
      <c r="D21" s="152"/>
      <c r="E21" s="152"/>
      <c r="F21" s="152"/>
      <c r="G21" s="117">
        <v>80</v>
      </c>
      <c r="H21" s="117">
        <v>0</v>
      </c>
      <c r="I21" s="117">
        <f>(D21-(F21/2))*(G21)</f>
        <v>0</v>
      </c>
      <c r="J21" s="117"/>
      <c r="K21" s="109"/>
      <c r="L21" s="109"/>
      <c r="M21" s="109"/>
    </row>
    <row r="22" spans="1:13" ht="15.75" x14ac:dyDescent="0.25">
      <c r="A22" s="119" t="s">
        <v>288</v>
      </c>
      <c r="B22" s="150"/>
      <c r="C22" s="151"/>
      <c r="D22" s="152"/>
      <c r="E22" s="152"/>
      <c r="F22" s="152"/>
      <c r="G22" s="117">
        <v>40</v>
      </c>
      <c r="H22" s="117">
        <v>0</v>
      </c>
      <c r="I22" s="117">
        <f>(D22-F22)*(G22)</f>
        <v>0</v>
      </c>
      <c r="J22" s="117"/>
      <c r="K22" s="109"/>
      <c r="L22" s="109"/>
      <c r="M22" s="109"/>
    </row>
    <row r="23" spans="1:13" ht="15.75" x14ac:dyDescent="0.25">
      <c r="A23" s="119"/>
      <c r="B23" s="150"/>
      <c r="C23" s="151"/>
      <c r="D23" s="152"/>
      <c r="E23" s="152"/>
      <c r="F23" s="152"/>
      <c r="G23" s="117">
        <v>40</v>
      </c>
      <c r="H23" s="117">
        <v>0</v>
      </c>
      <c r="I23" s="117">
        <f>(D23-F23)*(G23)</f>
        <v>0</v>
      </c>
      <c r="J23" s="117"/>
      <c r="K23" s="109"/>
      <c r="L23" s="109"/>
      <c r="M23" s="109"/>
    </row>
    <row r="24" spans="1:13" ht="15.75" x14ac:dyDescent="0.25">
      <c r="A24" s="119" t="s">
        <v>191</v>
      </c>
      <c r="B24" s="150"/>
      <c r="C24" s="151"/>
      <c r="D24" s="152"/>
      <c r="E24" s="152"/>
      <c r="F24" s="152"/>
      <c r="G24" s="117">
        <v>160</v>
      </c>
      <c r="H24" s="117">
        <v>0</v>
      </c>
      <c r="I24" s="117">
        <f>(D24-(F24/4))*(G24)</f>
        <v>0</v>
      </c>
      <c r="J24" s="117"/>
      <c r="K24" s="109"/>
      <c r="L24" s="109"/>
      <c r="M24" s="109"/>
    </row>
    <row r="25" spans="1:13" ht="15.75" x14ac:dyDescent="0.25">
      <c r="D25" s="111"/>
      <c r="E25" s="111"/>
      <c r="F25" s="109"/>
      <c r="G25" s="111"/>
      <c r="H25" s="125" t="s">
        <v>192</v>
      </c>
      <c r="I25" s="125">
        <f>SUM(I9:I24)</f>
        <v>0</v>
      </c>
      <c r="J25" s="125">
        <f>SUM(J9:J24)</f>
        <v>0</v>
      </c>
      <c r="K25" s="109"/>
      <c r="L25" s="109"/>
      <c r="M25" s="109"/>
    </row>
    <row r="26" spans="1:13" ht="18.75" x14ac:dyDescent="0.3">
      <c r="D26" s="211" t="s">
        <v>193</v>
      </c>
      <c r="E26" s="212"/>
      <c r="F26" s="212"/>
      <c r="G26" s="212"/>
      <c r="H26" s="213"/>
      <c r="I26" s="214">
        <f>I25+J25</f>
        <v>0</v>
      </c>
      <c r="J26" s="214"/>
      <c r="K26" s="109"/>
      <c r="L26" s="109"/>
      <c r="M26" s="109"/>
    </row>
    <row r="27" spans="1:13" ht="15.75" x14ac:dyDescent="0.25">
      <c r="D27" s="109"/>
      <c r="E27" s="109"/>
      <c r="F27" s="109"/>
      <c r="G27" s="111"/>
      <c r="H27" s="109"/>
      <c r="I27" s="111"/>
      <c r="J27" s="111"/>
      <c r="K27" s="109"/>
      <c r="L27" s="109"/>
      <c r="M27" s="109"/>
    </row>
    <row r="28" spans="1:13" ht="15.75" x14ac:dyDescent="0.25">
      <c r="A28" s="223" t="s">
        <v>289</v>
      </c>
      <c r="B28" s="224"/>
      <c r="C28" s="225"/>
      <c r="D28" s="225"/>
      <c r="F28" s="109"/>
      <c r="G28" s="111"/>
      <c r="H28" s="109"/>
      <c r="I28" s="111"/>
      <c r="J28" s="111"/>
      <c r="K28" s="109"/>
      <c r="L28" s="109"/>
      <c r="M28" s="109"/>
    </row>
    <row r="29" spans="1:13" ht="15.75" x14ac:dyDescent="0.25">
      <c r="A29" s="226" t="s">
        <v>290</v>
      </c>
      <c r="B29" s="227"/>
      <c r="C29" s="228"/>
      <c r="D29" s="228"/>
      <c r="F29" s="109"/>
      <c r="G29" s="111"/>
      <c r="H29" s="109"/>
      <c r="I29" s="111"/>
      <c r="J29" s="111"/>
      <c r="K29" s="109"/>
      <c r="L29" s="109"/>
      <c r="M29" s="109"/>
    </row>
    <row r="30" spans="1:13" ht="12" customHeight="1" x14ac:dyDescent="0.25">
      <c r="A30" s="122"/>
      <c r="C30" s="112"/>
      <c r="D30" s="109"/>
      <c r="F30" s="109"/>
      <c r="G30" s="111"/>
      <c r="H30" s="109"/>
      <c r="I30" s="111"/>
      <c r="J30" s="111"/>
      <c r="K30" s="109"/>
      <c r="L30" s="109"/>
      <c r="M30" s="109"/>
    </row>
    <row r="31" spans="1:13" ht="15.75" x14ac:dyDescent="0.25">
      <c r="A31" s="109" t="s">
        <v>194</v>
      </c>
      <c r="E31" s="109"/>
      <c r="G31" s="111"/>
      <c r="H31" s="109"/>
      <c r="I31" s="111"/>
      <c r="J31" s="111"/>
      <c r="K31" s="109"/>
      <c r="L31" s="109"/>
      <c r="M31" s="109"/>
    </row>
    <row r="32" spans="1:13" ht="9.75" customHeight="1" x14ac:dyDescent="0.25">
      <c r="D32" s="109"/>
      <c r="E32" s="109"/>
      <c r="F32" s="109"/>
      <c r="G32" s="111"/>
      <c r="H32" s="109"/>
      <c r="I32" s="111"/>
      <c r="J32" s="111"/>
      <c r="K32" s="109"/>
      <c r="L32" s="109"/>
      <c r="M32" s="109"/>
    </row>
    <row r="33" spans="1:13" ht="18.75" x14ac:dyDescent="0.3">
      <c r="A33" s="126" t="s">
        <v>291</v>
      </c>
      <c r="E33" s="109"/>
      <c r="F33" s="127" t="s">
        <v>195</v>
      </c>
      <c r="G33" s="111"/>
      <c r="H33" s="109"/>
      <c r="I33" s="111"/>
      <c r="J33" s="111"/>
      <c r="K33" s="109"/>
      <c r="L33" s="109"/>
      <c r="M33" s="109"/>
    </row>
    <row r="34" spans="1:13" ht="15.75" x14ac:dyDescent="0.25">
      <c r="A34" s="229" t="s">
        <v>292</v>
      </c>
      <c r="B34" s="230"/>
      <c r="C34" s="230"/>
      <c r="D34" s="231"/>
      <c r="E34" s="109"/>
      <c r="F34" s="109"/>
      <c r="G34" s="111"/>
      <c r="H34" s="109"/>
      <c r="I34" s="111"/>
      <c r="J34" s="111"/>
      <c r="K34" s="109"/>
      <c r="L34" s="109"/>
      <c r="M34" s="109"/>
    </row>
    <row r="35" spans="1:13" ht="15.75" x14ac:dyDescent="0.25">
      <c r="D35" s="109"/>
      <c r="E35" s="109"/>
      <c r="F35" s="109"/>
      <c r="G35" s="111"/>
      <c r="H35" s="109"/>
      <c r="I35" s="111"/>
      <c r="J35" s="111"/>
      <c r="K35" s="109"/>
      <c r="L35" s="109"/>
      <c r="M35" s="109"/>
    </row>
    <row r="36" spans="1:13" ht="15.75" x14ac:dyDescent="0.25">
      <c r="D36" s="109"/>
      <c r="E36" s="109"/>
      <c r="F36" s="109"/>
      <c r="G36" s="111"/>
      <c r="H36" s="109"/>
      <c r="I36" s="111"/>
      <c r="J36" s="111"/>
      <c r="K36" s="109"/>
      <c r="L36" s="109"/>
      <c r="M36" s="109"/>
    </row>
    <row r="37" spans="1:13" ht="15.75" x14ac:dyDescent="0.25">
      <c r="D37" s="109"/>
      <c r="E37" s="109"/>
      <c r="F37" s="109"/>
      <c r="G37" s="111"/>
      <c r="H37" s="109"/>
      <c r="I37" s="111"/>
      <c r="J37" s="111"/>
      <c r="K37" s="109"/>
      <c r="L37" s="109"/>
      <c r="M37" s="109"/>
    </row>
    <row r="38" spans="1:13" ht="15.75" x14ac:dyDescent="0.25">
      <c r="D38" s="109"/>
      <c r="E38" s="109"/>
      <c r="F38" s="109"/>
      <c r="G38" s="111"/>
      <c r="H38" s="109"/>
      <c r="I38" s="111"/>
      <c r="J38" s="111"/>
      <c r="K38" s="109"/>
      <c r="L38" s="109"/>
      <c r="M38" s="109"/>
    </row>
    <row r="39" spans="1:13" ht="15.75" x14ac:dyDescent="0.25">
      <c r="D39" s="109"/>
      <c r="E39" s="109"/>
      <c r="F39" s="109"/>
      <c r="G39" s="111"/>
      <c r="H39" s="109"/>
      <c r="I39" s="111"/>
      <c r="J39" s="111"/>
      <c r="K39" s="109"/>
      <c r="L39" s="109"/>
      <c r="M39" s="109"/>
    </row>
    <row r="40" spans="1:13" ht="15.75" x14ac:dyDescent="0.25">
      <c r="D40" s="109"/>
      <c r="E40" s="109"/>
      <c r="F40" s="109"/>
      <c r="G40" s="111"/>
      <c r="H40" s="109"/>
      <c r="I40" s="111"/>
      <c r="J40" s="111"/>
      <c r="K40" s="109"/>
      <c r="L40" s="109"/>
      <c r="M40" s="109"/>
    </row>
    <row r="41" spans="1:13" ht="15.75" x14ac:dyDescent="0.25">
      <c r="D41" s="109"/>
      <c r="E41" s="109"/>
      <c r="F41" s="109"/>
      <c r="G41" s="111"/>
      <c r="H41" s="109"/>
      <c r="I41" s="111"/>
      <c r="J41" s="111"/>
      <c r="K41" s="109"/>
      <c r="L41" s="109"/>
      <c r="M41" s="109"/>
    </row>
    <row r="42" spans="1:13" ht="15.75" x14ac:dyDescent="0.25">
      <c r="D42" s="109"/>
      <c r="E42" s="109"/>
      <c r="F42" s="109"/>
      <c r="G42" s="111"/>
      <c r="H42" s="109"/>
      <c r="I42" s="111"/>
      <c r="J42" s="111"/>
      <c r="K42" s="109"/>
      <c r="L42" s="109"/>
      <c r="M42" s="109"/>
    </row>
    <row r="43" spans="1:13" ht="15.75" x14ac:dyDescent="0.25">
      <c r="D43" s="109"/>
      <c r="E43" s="109"/>
      <c r="F43" s="109"/>
      <c r="G43" s="111"/>
      <c r="H43" s="109"/>
      <c r="I43" s="111"/>
      <c r="J43" s="111"/>
      <c r="K43" s="109"/>
      <c r="L43" s="109"/>
      <c r="M43" s="109"/>
    </row>
  </sheetData>
  <mergeCells count="7">
    <mergeCell ref="D17:E17"/>
    <mergeCell ref="D26:H26"/>
    <mergeCell ref="I26:J26"/>
    <mergeCell ref="A2:E2"/>
    <mergeCell ref="B5:D5"/>
    <mergeCell ref="H5:J5"/>
    <mergeCell ref="D7:E7"/>
  </mergeCells>
  <pageMargins left="0.23622047244094491" right="0.23622047244094491" top="0.35433070866141736" bottom="0.35433070866141736"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2425F-11EF-43E5-9C19-4E831866EEFC}">
  <sheetPr codeName="Ark2"/>
  <dimension ref="A1:L35"/>
  <sheetViews>
    <sheetView workbookViewId="0">
      <selection activeCell="C20" sqref="C20"/>
    </sheetView>
  </sheetViews>
  <sheetFormatPr baseColWidth="10" defaultRowHeight="12.75" x14ac:dyDescent="0.2"/>
  <cols>
    <col min="1" max="1" width="14.140625" customWidth="1"/>
    <col min="2" max="2" width="8.5703125" customWidth="1"/>
    <col min="3" max="3" width="9.140625" customWidth="1"/>
    <col min="4" max="4" width="6.28515625" customWidth="1"/>
    <col min="5" max="5" width="8.5703125" customWidth="1"/>
    <col min="6" max="6" width="5.85546875" customWidth="1"/>
    <col min="7" max="7" width="7.5703125" customWidth="1"/>
    <col min="8" max="8" width="5.42578125" customWidth="1"/>
    <col min="9" max="9" width="5.7109375" customWidth="1"/>
    <col min="10" max="11" width="5.28515625" customWidth="1"/>
    <col min="12" max="12" width="5.140625" customWidth="1"/>
    <col min="256" max="256" width="14.140625" customWidth="1"/>
    <col min="257" max="257" width="8.5703125" customWidth="1"/>
    <col min="258" max="258" width="9.140625" customWidth="1"/>
    <col min="259" max="260" width="8.5703125" customWidth="1"/>
    <col min="261" max="267" width="5.28515625" customWidth="1"/>
    <col min="512" max="512" width="14.140625" customWidth="1"/>
    <col min="513" max="513" width="8.5703125" customWidth="1"/>
    <col min="514" max="514" width="9.140625" customWidth="1"/>
    <col min="515" max="516" width="8.5703125" customWidth="1"/>
    <col min="517" max="523" width="5.28515625" customWidth="1"/>
    <col min="768" max="768" width="14.140625" customWidth="1"/>
    <col min="769" max="769" width="8.5703125" customWidth="1"/>
    <col min="770" max="770" width="9.140625" customWidth="1"/>
    <col min="771" max="772" width="8.5703125" customWidth="1"/>
    <col min="773" max="779" width="5.28515625" customWidth="1"/>
    <col min="1024" max="1024" width="14.140625" customWidth="1"/>
    <col min="1025" max="1025" width="8.5703125" customWidth="1"/>
    <col min="1026" max="1026" width="9.140625" customWidth="1"/>
    <col min="1027" max="1028" width="8.5703125" customWidth="1"/>
    <col min="1029" max="1035" width="5.28515625" customWidth="1"/>
    <col min="1280" max="1280" width="14.140625" customWidth="1"/>
    <col min="1281" max="1281" width="8.5703125" customWidth="1"/>
    <col min="1282" max="1282" width="9.140625" customWidth="1"/>
    <col min="1283" max="1284" width="8.5703125" customWidth="1"/>
    <col min="1285" max="1291" width="5.28515625" customWidth="1"/>
    <col min="1536" max="1536" width="14.140625" customWidth="1"/>
    <col min="1537" max="1537" width="8.5703125" customWidth="1"/>
    <col min="1538" max="1538" width="9.140625" customWidth="1"/>
    <col min="1539" max="1540" width="8.5703125" customWidth="1"/>
    <col min="1541" max="1547" width="5.28515625" customWidth="1"/>
    <col min="1792" max="1792" width="14.140625" customWidth="1"/>
    <col min="1793" max="1793" width="8.5703125" customWidth="1"/>
    <col min="1794" max="1794" width="9.140625" customWidth="1"/>
    <col min="1795" max="1796" width="8.5703125" customWidth="1"/>
    <col min="1797" max="1803" width="5.28515625" customWidth="1"/>
    <col min="2048" max="2048" width="14.140625" customWidth="1"/>
    <col min="2049" max="2049" width="8.5703125" customWidth="1"/>
    <col min="2050" max="2050" width="9.140625" customWidth="1"/>
    <col min="2051" max="2052" width="8.5703125" customWidth="1"/>
    <col min="2053" max="2059" width="5.28515625" customWidth="1"/>
    <col min="2304" max="2304" width="14.140625" customWidth="1"/>
    <col min="2305" max="2305" width="8.5703125" customWidth="1"/>
    <col min="2306" max="2306" width="9.140625" customWidth="1"/>
    <col min="2307" max="2308" width="8.5703125" customWidth="1"/>
    <col min="2309" max="2315" width="5.28515625" customWidth="1"/>
    <col min="2560" max="2560" width="14.140625" customWidth="1"/>
    <col min="2561" max="2561" width="8.5703125" customWidth="1"/>
    <col min="2562" max="2562" width="9.140625" customWidth="1"/>
    <col min="2563" max="2564" width="8.5703125" customWidth="1"/>
    <col min="2565" max="2571" width="5.28515625" customWidth="1"/>
    <col min="2816" max="2816" width="14.140625" customWidth="1"/>
    <col min="2817" max="2817" width="8.5703125" customWidth="1"/>
    <col min="2818" max="2818" width="9.140625" customWidth="1"/>
    <col min="2819" max="2820" width="8.5703125" customWidth="1"/>
    <col min="2821" max="2827" width="5.28515625" customWidth="1"/>
    <col min="3072" max="3072" width="14.140625" customWidth="1"/>
    <col min="3073" max="3073" width="8.5703125" customWidth="1"/>
    <col min="3074" max="3074" width="9.140625" customWidth="1"/>
    <col min="3075" max="3076" width="8.5703125" customWidth="1"/>
    <col min="3077" max="3083" width="5.28515625" customWidth="1"/>
    <col min="3328" max="3328" width="14.140625" customWidth="1"/>
    <col min="3329" max="3329" width="8.5703125" customWidth="1"/>
    <col min="3330" max="3330" width="9.140625" customWidth="1"/>
    <col min="3331" max="3332" width="8.5703125" customWidth="1"/>
    <col min="3333" max="3339" width="5.28515625" customWidth="1"/>
    <col min="3584" max="3584" width="14.140625" customWidth="1"/>
    <col min="3585" max="3585" width="8.5703125" customWidth="1"/>
    <col min="3586" max="3586" width="9.140625" customWidth="1"/>
    <col min="3587" max="3588" width="8.5703125" customWidth="1"/>
    <col min="3589" max="3595" width="5.28515625" customWidth="1"/>
    <col min="3840" max="3840" width="14.140625" customWidth="1"/>
    <col min="3841" max="3841" width="8.5703125" customWidth="1"/>
    <col min="3842" max="3842" width="9.140625" customWidth="1"/>
    <col min="3843" max="3844" width="8.5703125" customWidth="1"/>
    <col min="3845" max="3851" width="5.28515625" customWidth="1"/>
    <col min="4096" max="4096" width="14.140625" customWidth="1"/>
    <col min="4097" max="4097" width="8.5703125" customWidth="1"/>
    <col min="4098" max="4098" width="9.140625" customWidth="1"/>
    <col min="4099" max="4100" width="8.5703125" customWidth="1"/>
    <col min="4101" max="4107" width="5.28515625" customWidth="1"/>
    <col min="4352" max="4352" width="14.140625" customWidth="1"/>
    <col min="4353" max="4353" width="8.5703125" customWidth="1"/>
    <col min="4354" max="4354" width="9.140625" customWidth="1"/>
    <col min="4355" max="4356" width="8.5703125" customWidth="1"/>
    <col min="4357" max="4363" width="5.28515625" customWidth="1"/>
    <col min="4608" max="4608" width="14.140625" customWidth="1"/>
    <col min="4609" max="4609" width="8.5703125" customWidth="1"/>
    <col min="4610" max="4610" width="9.140625" customWidth="1"/>
    <col min="4611" max="4612" width="8.5703125" customWidth="1"/>
    <col min="4613" max="4619" width="5.28515625" customWidth="1"/>
    <col min="4864" max="4864" width="14.140625" customWidth="1"/>
    <col min="4865" max="4865" width="8.5703125" customWidth="1"/>
    <col min="4866" max="4866" width="9.140625" customWidth="1"/>
    <col min="4867" max="4868" width="8.5703125" customWidth="1"/>
    <col min="4869" max="4875" width="5.28515625" customWidth="1"/>
    <col min="5120" max="5120" width="14.140625" customWidth="1"/>
    <col min="5121" max="5121" width="8.5703125" customWidth="1"/>
    <col min="5122" max="5122" width="9.140625" customWidth="1"/>
    <col min="5123" max="5124" width="8.5703125" customWidth="1"/>
    <col min="5125" max="5131" width="5.28515625" customWidth="1"/>
    <col min="5376" max="5376" width="14.140625" customWidth="1"/>
    <col min="5377" max="5377" width="8.5703125" customWidth="1"/>
    <col min="5378" max="5378" width="9.140625" customWidth="1"/>
    <col min="5379" max="5380" width="8.5703125" customWidth="1"/>
    <col min="5381" max="5387" width="5.28515625" customWidth="1"/>
    <col min="5632" max="5632" width="14.140625" customWidth="1"/>
    <col min="5633" max="5633" width="8.5703125" customWidth="1"/>
    <col min="5634" max="5634" width="9.140625" customWidth="1"/>
    <col min="5635" max="5636" width="8.5703125" customWidth="1"/>
    <col min="5637" max="5643" width="5.28515625" customWidth="1"/>
    <col min="5888" max="5888" width="14.140625" customWidth="1"/>
    <col min="5889" max="5889" width="8.5703125" customWidth="1"/>
    <col min="5890" max="5890" width="9.140625" customWidth="1"/>
    <col min="5891" max="5892" width="8.5703125" customWidth="1"/>
    <col min="5893" max="5899" width="5.28515625" customWidth="1"/>
    <col min="6144" max="6144" width="14.140625" customWidth="1"/>
    <col min="6145" max="6145" width="8.5703125" customWidth="1"/>
    <col min="6146" max="6146" width="9.140625" customWidth="1"/>
    <col min="6147" max="6148" width="8.5703125" customWidth="1"/>
    <col min="6149" max="6155" width="5.28515625" customWidth="1"/>
    <col min="6400" max="6400" width="14.140625" customWidth="1"/>
    <col min="6401" max="6401" width="8.5703125" customWidth="1"/>
    <col min="6402" max="6402" width="9.140625" customWidth="1"/>
    <col min="6403" max="6404" width="8.5703125" customWidth="1"/>
    <col min="6405" max="6411" width="5.28515625" customWidth="1"/>
    <col min="6656" max="6656" width="14.140625" customWidth="1"/>
    <col min="6657" max="6657" width="8.5703125" customWidth="1"/>
    <col min="6658" max="6658" width="9.140625" customWidth="1"/>
    <col min="6659" max="6660" width="8.5703125" customWidth="1"/>
    <col min="6661" max="6667" width="5.28515625" customWidth="1"/>
    <col min="6912" max="6912" width="14.140625" customWidth="1"/>
    <col min="6913" max="6913" width="8.5703125" customWidth="1"/>
    <col min="6914" max="6914" width="9.140625" customWidth="1"/>
    <col min="6915" max="6916" width="8.5703125" customWidth="1"/>
    <col min="6917" max="6923" width="5.28515625" customWidth="1"/>
    <col min="7168" max="7168" width="14.140625" customWidth="1"/>
    <col min="7169" max="7169" width="8.5703125" customWidth="1"/>
    <col min="7170" max="7170" width="9.140625" customWidth="1"/>
    <col min="7171" max="7172" width="8.5703125" customWidth="1"/>
    <col min="7173" max="7179" width="5.28515625" customWidth="1"/>
    <col min="7424" max="7424" width="14.140625" customWidth="1"/>
    <col min="7425" max="7425" width="8.5703125" customWidth="1"/>
    <col min="7426" max="7426" width="9.140625" customWidth="1"/>
    <col min="7427" max="7428" width="8.5703125" customWidth="1"/>
    <col min="7429" max="7435" width="5.28515625" customWidth="1"/>
    <col min="7680" max="7680" width="14.140625" customWidth="1"/>
    <col min="7681" max="7681" width="8.5703125" customWidth="1"/>
    <col min="7682" max="7682" width="9.140625" customWidth="1"/>
    <col min="7683" max="7684" width="8.5703125" customWidth="1"/>
    <col min="7685" max="7691" width="5.28515625" customWidth="1"/>
    <col min="7936" max="7936" width="14.140625" customWidth="1"/>
    <col min="7937" max="7937" width="8.5703125" customWidth="1"/>
    <col min="7938" max="7938" width="9.140625" customWidth="1"/>
    <col min="7939" max="7940" width="8.5703125" customWidth="1"/>
    <col min="7941" max="7947" width="5.28515625" customWidth="1"/>
    <col min="8192" max="8192" width="14.140625" customWidth="1"/>
    <col min="8193" max="8193" width="8.5703125" customWidth="1"/>
    <col min="8194" max="8194" width="9.140625" customWidth="1"/>
    <col min="8195" max="8196" width="8.5703125" customWidth="1"/>
    <col min="8197" max="8203" width="5.28515625" customWidth="1"/>
    <col min="8448" max="8448" width="14.140625" customWidth="1"/>
    <col min="8449" max="8449" width="8.5703125" customWidth="1"/>
    <col min="8450" max="8450" width="9.140625" customWidth="1"/>
    <col min="8451" max="8452" width="8.5703125" customWidth="1"/>
    <col min="8453" max="8459" width="5.28515625" customWidth="1"/>
    <col min="8704" max="8704" width="14.140625" customWidth="1"/>
    <col min="8705" max="8705" width="8.5703125" customWidth="1"/>
    <col min="8706" max="8706" width="9.140625" customWidth="1"/>
    <col min="8707" max="8708" width="8.5703125" customWidth="1"/>
    <col min="8709" max="8715" width="5.28515625" customWidth="1"/>
    <col min="8960" max="8960" width="14.140625" customWidth="1"/>
    <col min="8961" max="8961" width="8.5703125" customWidth="1"/>
    <col min="8962" max="8962" width="9.140625" customWidth="1"/>
    <col min="8963" max="8964" width="8.5703125" customWidth="1"/>
    <col min="8965" max="8971" width="5.28515625" customWidth="1"/>
    <col min="9216" max="9216" width="14.140625" customWidth="1"/>
    <col min="9217" max="9217" width="8.5703125" customWidth="1"/>
    <col min="9218" max="9218" width="9.140625" customWidth="1"/>
    <col min="9219" max="9220" width="8.5703125" customWidth="1"/>
    <col min="9221" max="9227" width="5.28515625" customWidth="1"/>
    <col min="9472" max="9472" width="14.140625" customWidth="1"/>
    <col min="9473" max="9473" width="8.5703125" customWidth="1"/>
    <col min="9474" max="9474" width="9.140625" customWidth="1"/>
    <col min="9475" max="9476" width="8.5703125" customWidth="1"/>
    <col min="9477" max="9483" width="5.28515625" customWidth="1"/>
    <col min="9728" max="9728" width="14.140625" customWidth="1"/>
    <col min="9729" max="9729" width="8.5703125" customWidth="1"/>
    <col min="9730" max="9730" width="9.140625" customWidth="1"/>
    <col min="9731" max="9732" width="8.5703125" customWidth="1"/>
    <col min="9733" max="9739" width="5.28515625" customWidth="1"/>
    <col min="9984" max="9984" width="14.140625" customWidth="1"/>
    <col min="9985" max="9985" width="8.5703125" customWidth="1"/>
    <col min="9986" max="9986" width="9.140625" customWidth="1"/>
    <col min="9987" max="9988" width="8.5703125" customWidth="1"/>
    <col min="9989" max="9995" width="5.28515625" customWidth="1"/>
    <col min="10240" max="10240" width="14.140625" customWidth="1"/>
    <col min="10241" max="10241" width="8.5703125" customWidth="1"/>
    <col min="10242" max="10242" width="9.140625" customWidth="1"/>
    <col min="10243" max="10244" width="8.5703125" customWidth="1"/>
    <col min="10245" max="10251" width="5.28515625" customWidth="1"/>
    <col min="10496" max="10496" width="14.140625" customWidth="1"/>
    <col min="10497" max="10497" width="8.5703125" customWidth="1"/>
    <col min="10498" max="10498" width="9.140625" customWidth="1"/>
    <col min="10499" max="10500" width="8.5703125" customWidth="1"/>
    <col min="10501" max="10507" width="5.28515625" customWidth="1"/>
    <col min="10752" max="10752" width="14.140625" customWidth="1"/>
    <col min="10753" max="10753" width="8.5703125" customWidth="1"/>
    <col min="10754" max="10754" width="9.140625" customWidth="1"/>
    <col min="10755" max="10756" width="8.5703125" customWidth="1"/>
    <col min="10757" max="10763" width="5.28515625" customWidth="1"/>
    <col min="11008" max="11008" width="14.140625" customWidth="1"/>
    <col min="11009" max="11009" width="8.5703125" customWidth="1"/>
    <col min="11010" max="11010" width="9.140625" customWidth="1"/>
    <col min="11011" max="11012" width="8.5703125" customWidth="1"/>
    <col min="11013" max="11019" width="5.28515625" customWidth="1"/>
    <col min="11264" max="11264" width="14.140625" customWidth="1"/>
    <col min="11265" max="11265" width="8.5703125" customWidth="1"/>
    <col min="11266" max="11266" width="9.140625" customWidth="1"/>
    <col min="11267" max="11268" width="8.5703125" customWidth="1"/>
    <col min="11269" max="11275" width="5.28515625" customWidth="1"/>
    <col min="11520" max="11520" width="14.140625" customWidth="1"/>
    <col min="11521" max="11521" width="8.5703125" customWidth="1"/>
    <col min="11522" max="11522" width="9.140625" customWidth="1"/>
    <col min="11523" max="11524" width="8.5703125" customWidth="1"/>
    <col min="11525" max="11531" width="5.28515625" customWidth="1"/>
    <col min="11776" max="11776" width="14.140625" customWidth="1"/>
    <col min="11777" max="11777" width="8.5703125" customWidth="1"/>
    <col min="11778" max="11778" width="9.140625" customWidth="1"/>
    <col min="11779" max="11780" width="8.5703125" customWidth="1"/>
    <col min="11781" max="11787" width="5.28515625" customWidth="1"/>
    <col min="12032" max="12032" width="14.140625" customWidth="1"/>
    <col min="12033" max="12033" width="8.5703125" customWidth="1"/>
    <col min="12034" max="12034" width="9.140625" customWidth="1"/>
    <col min="12035" max="12036" width="8.5703125" customWidth="1"/>
    <col min="12037" max="12043" width="5.28515625" customWidth="1"/>
    <col min="12288" max="12288" width="14.140625" customWidth="1"/>
    <col min="12289" max="12289" width="8.5703125" customWidth="1"/>
    <col min="12290" max="12290" width="9.140625" customWidth="1"/>
    <col min="12291" max="12292" width="8.5703125" customWidth="1"/>
    <col min="12293" max="12299" width="5.28515625" customWidth="1"/>
    <col min="12544" max="12544" width="14.140625" customWidth="1"/>
    <col min="12545" max="12545" width="8.5703125" customWidth="1"/>
    <col min="12546" max="12546" width="9.140625" customWidth="1"/>
    <col min="12547" max="12548" width="8.5703125" customWidth="1"/>
    <col min="12549" max="12555" width="5.28515625" customWidth="1"/>
    <col min="12800" max="12800" width="14.140625" customWidth="1"/>
    <col min="12801" max="12801" width="8.5703125" customWidth="1"/>
    <col min="12802" max="12802" width="9.140625" customWidth="1"/>
    <col min="12803" max="12804" width="8.5703125" customWidth="1"/>
    <col min="12805" max="12811" width="5.28515625" customWidth="1"/>
    <col min="13056" max="13056" width="14.140625" customWidth="1"/>
    <col min="13057" max="13057" width="8.5703125" customWidth="1"/>
    <col min="13058" max="13058" width="9.140625" customWidth="1"/>
    <col min="13059" max="13060" width="8.5703125" customWidth="1"/>
    <col min="13061" max="13067" width="5.28515625" customWidth="1"/>
    <col min="13312" max="13312" width="14.140625" customWidth="1"/>
    <col min="13313" max="13313" width="8.5703125" customWidth="1"/>
    <col min="13314" max="13314" width="9.140625" customWidth="1"/>
    <col min="13315" max="13316" width="8.5703125" customWidth="1"/>
    <col min="13317" max="13323" width="5.28515625" customWidth="1"/>
    <col min="13568" max="13568" width="14.140625" customWidth="1"/>
    <col min="13569" max="13569" width="8.5703125" customWidth="1"/>
    <col min="13570" max="13570" width="9.140625" customWidth="1"/>
    <col min="13571" max="13572" width="8.5703125" customWidth="1"/>
    <col min="13573" max="13579" width="5.28515625" customWidth="1"/>
    <col min="13824" max="13824" width="14.140625" customWidth="1"/>
    <col min="13825" max="13825" width="8.5703125" customWidth="1"/>
    <col min="13826" max="13826" width="9.140625" customWidth="1"/>
    <col min="13827" max="13828" width="8.5703125" customWidth="1"/>
    <col min="13829" max="13835" width="5.28515625" customWidth="1"/>
    <col min="14080" max="14080" width="14.140625" customWidth="1"/>
    <col min="14081" max="14081" width="8.5703125" customWidth="1"/>
    <col min="14082" max="14082" width="9.140625" customWidth="1"/>
    <col min="14083" max="14084" width="8.5703125" customWidth="1"/>
    <col min="14085" max="14091" width="5.28515625" customWidth="1"/>
    <col min="14336" max="14336" width="14.140625" customWidth="1"/>
    <col min="14337" max="14337" width="8.5703125" customWidth="1"/>
    <col min="14338" max="14338" width="9.140625" customWidth="1"/>
    <col min="14339" max="14340" width="8.5703125" customWidth="1"/>
    <col min="14341" max="14347" width="5.28515625" customWidth="1"/>
    <col min="14592" max="14592" width="14.140625" customWidth="1"/>
    <col min="14593" max="14593" width="8.5703125" customWidth="1"/>
    <col min="14594" max="14594" width="9.140625" customWidth="1"/>
    <col min="14595" max="14596" width="8.5703125" customWidth="1"/>
    <col min="14597" max="14603" width="5.28515625" customWidth="1"/>
    <col min="14848" max="14848" width="14.140625" customWidth="1"/>
    <col min="14849" max="14849" width="8.5703125" customWidth="1"/>
    <col min="14850" max="14850" width="9.140625" customWidth="1"/>
    <col min="14851" max="14852" width="8.5703125" customWidth="1"/>
    <col min="14853" max="14859" width="5.28515625" customWidth="1"/>
    <col min="15104" max="15104" width="14.140625" customWidth="1"/>
    <col min="15105" max="15105" width="8.5703125" customWidth="1"/>
    <col min="15106" max="15106" width="9.140625" customWidth="1"/>
    <col min="15107" max="15108" width="8.5703125" customWidth="1"/>
    <col min="15109" max="15115" width="5.28515625" customWidth="1"/>
    <col min="15360" max="15360" width="14.140625" customWidth="1"/>
    <col min="15361" max="15361" width="8.5703125" customWidth="1"/>
    <col min="15362" max="15362" width="9.140625" customWidth="1"/>
    <col min="15363" max="15364" width="8.5703125" customWidth="1"/>
    <col min="15365" max="15371" width="5.28515625" customWidth="1"/>
    <col min="15616" max="15616" width="14.140625" customWidth="1"/>
    <col min="15617" max="15617" width="8.5703125" customWidth="1"/>
    <col min="15618" max="15618" width="9.140625" customWidth="1"/>
    <col min="15619" max="15620" width="8.5703125" customWidth="1"/>
    <col min="15621" max="15627" width="5.28515625" customWidth="1"/>
    <col min="15872" max="15872" width="14.140625" customWidth="1"/>
    <col min="15873" max="15873" width="8.5703125" customWidth="1"/>
    <col min="15874" max="15874" width="9.140625" customWidth="1"/>
    <col min="15875" max="15876" width="8.5703125" customWidth="1"/>
    <col min="15877" max="15883" width="5.28515625" customWidth="1"/>
    <col min="16128" max="16128" width="14.140625" customWidth="1"/>
    <col min="16129" max="16129" width="8.5703125" customWidth="1"/>
    <col min="16130" max="16130" width="9.140625" customWidth="1"/>
    <col min="16131" max="16132" width="8.5703125" customWidth="1"/>
    <col min="16133" max="16139" width="5.28515625" customWidth="1"/>
  </cols>
  <sheetData>
    <row r="1" spans="1:12" ht="15" x14ac:dyDescent="0.25">
      <c r="A1" s="93" t="s">
        <v>130</v>
      </c>
    </row>
    <row r="2" spans="1:12" x14ac:dyDescent="0.2">
      <c r="A2" s="28" t="s">
        <v>138</v>
      </c>
    </row>
    <row r="3" spans="1:12" ht="14.25" customHeight="1" x14ac:dyDescent="0.2"/>
    <row r="4" spans="1:12" s="84" customFormat="1" ht="23.25" x14ac:dyDescent="0.35">
      <c r="A4" s="84" t="s">
        <v>110</v>
      </c>
      <c r="B4" s="217">
        <f>'Stemne-oversikt'!C3</f>
        <v>0</v>
      </c>
      <c r="C4" s="217"/>
      <c r="D4" s="217"/>
      <c r="E4" s="217"/>
      <c r="F4" s="217"/>
      <c r="G4" s="217"/>
    </row>
    <row r="5" spans="1:12" s="85" customFormat="1" ht="15" customHeight="1" x14ac:dyDescent="0.35">
      <c r="A5" s="84"/>
      <c r="E5" s="86"/>
      <c r="F5" s="86"/>
    </row>
    <row r="6" spans="1:12" s="87" customFormat="1" ht="20.25" x14ac:dyDescent="0.3">
      <c r="A6" s="87" t="s">
        <v>132</v>
      </c>
      <c r="B6" s="219">
        <f>'Stemne-oversikt'!C4</f>
        <v>0</v>
      </c>
      <c r="C6" s="219"/>
      <c r="D6" s="219"/>
      <c r="E6" s="88"/>
      <c r="F6" s="88"/>
    </row>
    <row r="7" spans="1:12" s="87" customFormat="1" ht="20.25" x14ac:dyDescent="0.3">
      <c r="A7" s="87" t="s">
        <v>89</v>
      </c>
      <c r="B7" s="219"/>
      <c r="C7" s="219"/>
      <c r="D7" s="219"/>
      <c r="E7" s="88"/>
      <c r="F7" s="88"/>
    </row>
    <row r="8" spans="1:12" s="87" customFormat="1" ht="20.25" x14ac:dyDescent="0.3">
      <c r="E8" s="88"/>
      <c r="F8" s="88"/>
    </row>
    <row r="9" spans="1:12" s="1" customFormat="1" ht="15.75" x14ac:dyDescent="0.25">
      <c r="A9" s="89" t="s">
        <v>111</v>
      </c>
      <c r="E9" s="2"/>
      <c r="F9" s="2"/>
    </row>
    <row r="10" spans="1:12" s="1" customFormat="1" ht="15" x14ac:dyDescent="0.2">
      <c r="E10" s="2"/>
      <c r="F10" s="2"/>
    </row>
    <row r="11" spans="1:12" s="1" customFormat="1" ht="15.75" x14ac:dyDescent="0.25">
      <c r="A11" s="89"/>
      <c r="C11" s="218" t="s">
        <v>133</v>
      </c>
      <c r="D11" s="218"/>
      <c r="E11" s="218"/>
      <c r="F11" s="218"/>
      <c r="G11" s="218"/>
      <c r="H11" s="218" t="s">
        <v>108</v>
      </c>
      <c r="I11" s="218"/>
      <c r="J11" s="218"/>
      <c r="K11" s="218"/>
      <c r="L11" s="218"/>
    </row>
    <row r="12" spans="1:12" s="89" customFormat="1" ht="15.75" x14ac:dyDescent="0.25">
      <c r="A12" s="90" t="s">
        <v>112</v>
      </c>
      <c r="B12" s="97" t="s">
        <v>131</v>
      </c>
      <c r="C12" s="97" t="s">
        <v>113</v>
      </c>
      <c r="D12" s="97" t="s">
        <v>134</v>
      </c>
      <c r="E12" s="97" t="s">
        <v>114</v>
      </c>
      <c r="F12" s="97" t="s">
        <v>135</v>
      </c>
      <c r="G12" s="97" t="s">
        <v>115</v>
      </c>
      <c r="H12" s="98" t="s">
        <v>116</v>
      </c>
      <c r="I12" s="98" t="s">
        <v>117</v>
      </c>
      <c r="J12" s="98" t="s">
        <v>118</v>
      </c>
      <c r="K12" s="98" t="s">
        <v>119</v>
      </c>
      <c r="L12" s="90"/>
    </row>
    <row r="13" spans="1:12" s="1" customFormat="1" ht="15" x14ac:dyDescent="0.2">
      <c r="A13" s="91" t="s">
        <v>16</v>
      </c>
      <c r="B13" s="91"/>
      <c r="C13" s="91"/>
      <c r="D13" s="91"/>
      <c r="E13" s="94"/>
      <c r="F13" s="94"/>
      <c r="G13" s="91"/>
      <c r="H13" s="91"/>
      <c r="I13" s="91"/>
      <c r="J13" s="91"/>
      <c r="K13" s="91"/>
      <c r="L13" s="91"/>
    </row>
    <row r="14" spans="1:12" s="1" customFormat="1" ht="15" x14ac:dyDescent="0.2">
      <c r="A14" s="91"/>
      <c r="B14" s="95"/>
      <c r="C14" s="95"/>
      <c r="D14" s="95"/>
      <c r="E14" s="94"/>
      <c r="F14" s="94"/>
      <c r="G14" s="95"/>
      <c r="H14" s="91"/>
      <c r="I14" s="91"/>
      <c r="J14" s="91"/>
      <c r="K14" s="91"/>
      <c r="L14" s="91"/>
    </row>
    <row r="15" spans="1:12" s="1" customFormat="1" ht="15" x14ac:dyDescent="0.2">
      <c r="A15" s="91"/>
      <c r="B15" s="91"/>
      <c r="C15" s="91"/>
      <c r="D15" s="91"/>
      <c r="E15" s="94"/>
      <c r="F15" s="94"/>
      <c r="G15" s="91"/>
      <c r="H15" s="91"/>
      <c r="I15" s="91"/>
      <c r="J15" s="91"/>
      <c r="K15" s="91"/>
      <c r="L15" s="91"/>
    </row>
    <row r="16" spans="1:12" ht="15" x14ac:dyDescent="0.2">
      <c r="A16" s="91" t="s">
        <v>22</v>
      </c>
      <c r="B16" s="69"/>
      <c r="C16" s="69"/>
      <c r="D16" s="69"/>
      <c r="E16" s="96"/>
      <c r="F16" s="96"/>
      <c r="G16" s="69"/>
      <c r="H16" s="69"/>
      <c r="I16" s="69"/>
      <c r="J16" s="69"/>
      <c r="K16" s="69"/>
      <c r="L16" s="69"/>
    </row>
    <row r="17" spans="1:12" s="1" customFormat="1" ht="15" x14ac:dyDescent="0.2">
      <c r="A17" s="91" t="s">
        <v>120</v>
      </c>
      <c r="B17" s="91"/>
      <c r="C17" s="91"/>
      <c r="D17" s="91"/>
      <c r="E17" s="94"/>
      <c r="F17" s="94"/>
      <c r="G17" s="91"/>
      <c r="H17" s="91"/>
      <c r="I17" s="91"/>
      <c r="J17" s="91"/>
      <c r="K17" s="91"/>
      <c r="L17" s="91"/>
    </row>
    <row r="18" spans="1:12" s="1" customFormat="1" ht="15.75" x14ac:dyDescent="0.25">
      <c r="A18" s="90"/>
      <c r="B18" s="91"/>
      <c r="C18" s="91"/>
      <c r="D18" s="91"/>
      <c r="E18" s="61"/>
      <c r="F18" s="61"/>
      <c r="G18" s="91"/>
      <c r="H18" s="91"/>
      <c r="I18" s="91"/>
      <c r="J18" s="91"/>
      <c r="K18" s="91"/>
      <c r="L18" s="91"/>
    </row>
    <row r="19" spans="1:12" s="1" customFormat="1" ht="15.75" x14ac:dyDescent="0.25">
      <c r="A19" s="89"/>
      <c r="E19" s="2"/>
      <c r="F19" s="2"/>
    </row>
    <row r="20" spans="1:12" s="1" customFormat="1" ht="15.75" x14ac:dyDescent="0.25">
      <c r="A20" s="89" t="s">
        <v>121</v>
      </c>
      <c r="E20" s="2"/>
      <c r="F20" s="2"/>
    </row>
    <row r="21" spans="1:12" s="1" customFormat="1" ht="15.75" x14ac:dyDescent="0.25">
      <c r="A21" s="89"/>
      <c r="E21" s="2"/>
      <c r="F21" s="2"/>
    </row>
    <row r="22" spans="1:12" s="1" customFormat="1" ht="15.75" x14ac:dyDescent="0.25">
      <c r="A22" s="89" t="s">
        <v>122</v>
      </c>
      <c r="E22" s="2"/>
      <c r="F22" s="2"/>
    </row>
    <row r="23" spans="1:12" s="1" customFormat="1" ht="15.75" x14ac:dyDescent="0.25">
      <c r="A23" s="89"/>
      <c r="E23" s="2"/>
      <c r="F23" s="2"/>
    </row>
    <row r="24" spans="1:12" s="1" customFormat="1" ht="15.75" x14ac:dyDescent="0.25">
      <c r="A24" s="89" t="s">
        <v>123</v>
      </c>
      <c r="E24" s="2"/>
      <c r="F24" s="2"/>
    </row>
    <row r="26" spans="1:12" s="89" customFormat="1" ht="15.75" x14ac:dyDescent="0.25">
      <c r="A26" s="89" t="s">
        <v>129</v>
      </c>
    </row>
    <row r="27" spans="1:12" s="89" customFormat="1" ht="15.75" x14ac:dyDescent="0.25">
      <c r="A27" s="89" t="s">
        <v>124</v>
      </c>
    </row>
    <row r="28" spans="1:12" s="89" customFormat="1" ht="15.75" x14ac:dyDescent="0.25">
      <c r="A28" s="89" t="s">
        <v>125</v>
      </c>
    </row>
    <row r="29" spans="1:12" s="89" customFormat="1" ht="15.75" x14ac:dyDescent="0.25">
      <c r="A29" s="89" t="s">
        <v>126</v>
      </c>
    </row>
    <row r="31" spans="1:12" ht="18" x14ac:dyDescent="0.25">
      <c r="A31" s="92"/>
    </row>
    <row r="32" spans="1:12" ht="15.75" x14ac:dyDescent="0.25">
      <c r="A32" s="89" t="s">
        <v>127</v>
      </c>
    </row>
    <row r="35" spans="1:1" s="89" customFormat="1" ht="15.75" x14ac:dyDescent="0.25">
      <c r="A35" s="89" t="s">
        <v>128</v>
      </c>
    </row>
  </sheetData>
  <mergeCells count="5">
    <mergeCell ref="B4:G4"/>
    <mergeCell ref="H11:L11"/>
    <mergeCell ref="B6:D6"/>
    <mergeCell ref="B7:D7"/>
    <mergeCell ref="C11:G11"/>
  </mergeCells>
  <pageMargins left="0.70866141732283472" right="0.31496062992125984" top="0.55118110236220474"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96ECD-F828-4AA9-80AF-A6D609BED18A}">
  <dimension ref="A1:D63"/>
  <sheetViews>
    <sheetView workbookViewId="0">
      <selection activeCell="M33" sqref="M33"/>
    </sheetView>
  </sheetViews>
  <sheetFormatPr baseColWidth="10" defaultRowHeight="12.75" x14ac:dyDescent="0.2"/>
  <sheetData>
    <row r="1" spans="1:4" ht="15" x14ac:dyDescent="0.25">
      <c r="A1" s="136" t="s">
        <v>244</v>
      </c>
      <c r="B1" s="137" t="s">
        <v>21</v>
      </c>
      <c r="C1" s="138" t="s">
        <v>222</v>
      </c>
      <c r="D1" s="138" t="s">
        <v>20</v>
      </c>
    </row>
    <row r="2" spans="1:4" x14ac:dyDescent="0.2">
      <c r="A2" s="139" t="s">
        <v>4</v>
      </c>
      <c r="B2" s="139" t="s">
        <v>3</v>
      </c>
      <c r="C2" s="139" t="s">
        <v>3</v>
      </c>
      <c r="D2" s="139" t="s">
        <v>3</v>
      </c>
    </row>
    <row r="3" spans="1:4" ht="15" x14ac:dyDescent="0.25">
      <c r="A3" s="140">
        <v>1</v>
      </c>
      <c r="B3" s="141">
        <v>400</v>
      </c>
      <c r="C3" s="141">
        <v>300</v>
      </c>
      <c r="D3" s="141">
        <v>200</v>
      </c>
    </row>
    <row r="4" spans="1:4" ht="15" x14ac:dyDescent="0.25">
      <c r="A4" s="140">
        <v>2</v>
      </c>
      <c r="B4" s="141">
        <v>380</v>
      </c>
      <c r="C4" s="141">
        <v>285</v>
      </c>
      <c r="D4" s="141">
        <v>190</v>
      </c>
    </row>
    <row r="5" spans="1:4" ht="15" x14ac:dyDescent="0.25">
      <c r="A5" s="140">
        <v>3</v>
      </c>
      <c r="B5" s="141">
        <v>364</v>
      </c>
      <c r="C5" s="141">
        <v>273</v>
      </c>
      <c r="D5" s="141">
        <v>182</v>
      </c>
    </row>
    <row r="6" spans="1:4" ht="15" x14ac:dyDescent="0.25">
      <c r="A6" s="140">
        <v>4</v>
      </c>
      <c r="B6" s="141">
        <v>350</v>
      </c>
      <c r="C6" s="141">
        <v>262.5</v>
      </c>
      <c r="D6" s="141">
        <v>175</v>
      </c>
    </row>
    <row r="7" spans="1:4" ht="15" x14ac:dyDescent="0.25">
      <c r="A7" s="140">
        <v>5</v>
      </c>
      <c r="B7" s="141">
        <v>336</v>
      </c>
      <c r="C7" s="141">
        <v>252</v>
      </c>
      <c r="D7" s="141">
        <v>168</v>
      </c>
    </row>
    <row r="8" spans="1:4" ht="15" x14ac:dyDescent="0.25">
      <c r="A8" s="140">
        <v>6</v>
      </c>
      <c r="B8" s="141">
        <v>324</v>
      </c>
      <c r="C8" s="141">
        <v>243</v>
      </c>
      <c r="D8" s="141">
        <v>162</v>
      </c>
    </row>
    <row r="9" spans="1:4" ht="15" x14ac:dyDescent="0.25">
      <c r="A9" s="140">
        <v>7</v>
      </c>
      <c r="B9" s="141">
        <v>312</v>
      </c>
      <c r="C9" s="141">
        <v>234</v>
      </c>
      <c r="D9" s="141">
        <v>156</v>
      </c>
    </row>
    <row r="10" spans="1:4" ht="15" x14ac:dyDescent="0.25">
      <c r="A10" s="140">
        <v>8</v>
      </c>
      <c r="B10" s="141">
        <v>300</v>
      </c>
      <c r="C10" s="141">
        <v>225</v>
      </c>
      <c r="D10" s="141">
        <v>150</v>
      </c>
    </row>
    <row r="11" spans="1:4" ht="15" x14ac:dyDescent="0.25">
      <c r="A11" s="140">
        <v>9</v>
      </c>
      <c r="B11" s="141">
        <v>288</v>
      </c>
      <c r="C11" s="141">
        <v>216</v>
      </c>
      <c r="D11" s="141">
        <v>144</v>
      </c>
    </row>
    <row r="12" spans="1:4" ht="15" x14ac:dyDescent="0.25">
      <c r="A12" s="140">
        <v>10</v>
      </c>
      <c r="B12" s="141">
        <v>276</v>
      </c>
      <c r="C12" s="141">
        <v>207</v>
      </c>
      <c r="D12" s="141">
        <v>138</v>
      </c>
    </row>
    <row r="13" spans="1:4" ht="15" x14ac:dyDescent="0.25">
      <c r="A13" s="140">
        <v>11</v>
      </c>
      <c r="B13" s="141">
        <v>266</v>
      </c>
      <c r="C13" s="141">
        <v>199.5</v>
      </c>
      <c r="D13" s="141">
        <v>133</v>
      </c>
    </row>
    <row r="14" spans="1:4" ht="15" x14ac:dyDescent="0.25">
      <c r="A14" s="140">
        <v>12</v>
      </c>
      <c r="B14" s="141">
        <v>256</v>
      </c>
      <c r="C14" s="141">
        <v>192</v>
      </c>
      <c r="D14" s="141">
        <v>128</v>
      </c>
    </row>
    <row r="15" spans="1:4" ht="15" x14ac:dyDescent="0.25">
      <c r="A15" s="140">
        <v>13</v>
      </c>
      <c r="B15" s="141">
        <v>246</v>
      </c>
      <c r="C15" s="141">
        <v>184.5</v>
      </c>
      <c r="D15" s="141">
        <v>123</v>
      </c>
    </row>
    <row r="16" spans="1:4" ht="15" x14ac:dyDescent="0.25">
      <c r="A16" s="140">
        <v>14</v>
      </c>
      <c r="B16" s="141">
        <v>236</v>
      </c>
      <c r="C16" s="141">
        <v>177</v>
      </c>
      <c r="D16" s="141">
        <v>118</v>
      </c>
    </row>
    <row r="17" spans="1:4" ht="15" x14ac:dyDescent="0.25">
      <c r="A17" s="140">
        <v>15</v>
      </c>
      <c r="B17" s="141">
        <v>226</v>
      </c>
      <c r="C17" s="141">
        <v>169.5</v>
      </c>
      <c r="D17" s="141">
        <v>113</v>
      </c>
    </row>
    <row r="18" spans="1:4" ht="15" x14ac:dyDescent="0.25">
      <c r="A18" s="140">
        <v>16</v>
      </c>
      <c r="B18" s="141">
        <v>216</v>
      </c>
      <c r="C18" s="141">
        <v>162</v>
      </c>
      <c r="D18" s="141">
        <v>108</v>
      </c>
    </row>
    <row r="19" spans="1:4" ht="15" x14ac:dyDescent="0.25">
      <c r="A19" s="140">
        <v>17</v>
      </c>
      <c r="B19" s="141">
        <v>206</v>
      </c>
      <c r="C19" s="141">
        <v>154.5</v>
      </c>
      <c r="D19" s="141">
        <v>103</v>
      </c>
    </row>
    <row r="20" spans="1:4" ht="15" x14ac:dyDescent="0.25">
      <c r="A20" s="140">
        <v>18</v>
      </c>
      <c r="B20" s="141">
        <v>198</v>
      </c>
      <c r="C20" s="141">
        <v>148.5</v>
      </c>
      <c r="D20" s="141">
        <v>99</v>
      </c>
    </row>
    <row r="21" spans="1:4" ht="15" x14ac:dyDescent="0.25">
      <c r="A21" s="140">
        <v>19</v>
      </c>
      <c r="B21" s="141">
        <v>190</v>
      </c>
      <c r="C21" s="141">
        <v>142.5</v>
      </c>
      <c r="D21" s="141">
        <v>95</v>
      </c>
    </row>
    <row r="22" spans="1:4" ht="15" x14ac:dyDescent="0.25">
      <c r="A22" s="140">
        <v>20</v>
      </c>
      <c r="B22" s="141">
        <v>182</v>
      </c>
      <c r="C22" s="141">
        <v>136.5</v>
      </c>
      <c r="D22" s="141">
        <v>91</v>
      </c>
    </row>
    <row r="23" spans="1:4" ht="15" x14ac:dyDescent="0.25">
      <c r="A23" s="140">
        <v>21</v>
      </c>
      <c r="B23" s="141">
        <v>174</v>
      </c>
      <c r="C23" s="141">
        <v>130.5</v>
      </c>
      <c r="D23" s="141">
        <v>87</v>
      </c>
    </row>
    <row r="24" spans="1:4" ht="15" x14ac:dyDescent="0.25">
      <c r="A24" s="140">
        <v>22</v>
      </c>
      <c r="B24" s="141">
        <v>166</v>
      </c>
      <c r="C24" s="141">
        <v>124.5</v>
      </c>
      <c r="D24" s="141">
        <v>83</v>
      </c>
    </row>
    <row r="25" spans="1:4" ht="15" x14ac:dyDescent="0.25">
      <c r="A25" s="140">
        <v>23</v>
      </c>
      <c r="B25" s="141">
        <v>158</v>
      </c>
      <c r="C25" s="141">
        <v>118.5</v>
      </c>
      <c r="D25" s="141">
        <v>79</v>
      </c>
    </row>
    <row r="26" spans="1:4" ht="15" x14ac:dyDescent="0.25">
      <c r="A26" s="140">
        <v>24</v>
      </c>
      <c r="B26" s="141">
        <v>150</v>
      </c>
      <c r="C26" s="141">
        <v>112.5</v>
      </c>
      <c r="D26" s="141">
        <v>75</v>
      </c>
    </row>
    <row r="27" spans="1:4" ht="15" x14ac:dyDescent="0.25">
      <c r="A27" s="140">
        <v>25</v>
      </c>
      <c r="B27" s="141">
        <v>142</v>
      </c>
      <c r="C27" s="141">
        <v>106.5</v>
      </c>
      <c r="D27" s="141">
        <v>71</v>
      </c>
    </row>
    <row r="28" spans="1:4" ht="15" x14ac:dyDescent="0.25">
      <c r="A28" s="140">
        <v>26</v>
      </c>
      <c r="B28" s="141">
        <v>134</v>
      </c>
      <c r="C28" s="141">
        <v>100.5</v>
      </c>
      <c r="D28" s="141">
        <v>67</v>
      </c>
    </row>
    <row r="29" spans="1:4" ht="15" x14ac:dyDescent="0.25">
      <c r="A29" s="140">
        <v>27</v>
      </c>
      <c r="B29" s="141">
        <v>128</v>
      </c>
      <c r="C29" s="141">
        <v>96</v>
      </c>
      <c r="D29" s="141">
        <v>64</v>
      </c>
    </row>
    <row r="30" spans="1:4" ht="15" x14ac:dyDescent="0.25">
      <c r="A30" s="140">
        <v>28</v>
      </c>
      <c r="B30" s="141">
        <v>122</v>
      </c>
      <c r="C30" s="141">
        <v>91.5</v>
      </c>
      <c r="D30" s="141">
        <v>61</v>
      </c>
    </row>
    <row r="31" spans="1:4" ht="15" x14ac:dyDescent="0.25">
      <c r="A31" s="140">
        <v>29</v>
      </c>
      <c r="B31" s="141">
        <v>116</v>
      </c>
      <c r="C31" s="141">
        <v>87</v>
      </c>
      <c r="D31" s="141">
        <v>58</v>
      </c>
    </row>
    <row r="32" spans="1:4" ht="15" x14ac:dyDescent="0.25">
      <c r="A32" s="140">
        <v>30</v>
      </c>
      <c r="B32" s="141">
        <v>110</v>
      </c>
      <c r="C32" s="141">
        <v>82.5</v>
      </c>
      <c r="D32" s="141">
        <v>55</v>
      </c>
    </row>
    <row r="33" spans="1:4" ht="15" x14ac:dyDescent="0.25">
      <c r="A33" s="140">
        <v>31</v>
      </c>
      <c r="B33" s="141">
        <v>104</v>
      </c>
      <c r="C33" s="141">
        <v>78</v>
      </c>
      <c r="D33" s="141">
        <v>52</v>
      </c>
    </row>
    <row r="34" spans="1:4" ht="15" x14ac:dyDescent="0.25">
      <c r="A34" s="140">
        <v>32</v>
      </c>
      <c r="B34" s="141">
        <v>98</v>
      </c>
      <c r="C34" s="141">
        <v>73.5</v>
      </c>
      <c r="D34" s="141">
        <v>49</v>
      </c>
    </row>
    <row r="35" spans="1:4" ht="15" x14ac:dyDescent="0.25">
      <c r="A35" s="140">
        <v>33</v>
      </c>
      <c r="B35" s="141">
        <v>92</v>
      </c>
      <c r="C35" s="141">
        <v>69</v>
      </c>
      <c r="D35" s="141">
        <v>46</v>
      </c>
    </row>
    <row r="36" spans="1:4" ht="15" x14ac:dyDescent="0.25">
      <c r="A36" s="140">
        <v>34</v>
      </c>
      <c r="B36" s="141">
        <v>86</v>
      </c>
      <c r="C36" s="141">
        <v>64.5</v>
      </c>
      <c r="D36" s="141">
        <v>43</v>
      </c>
    </row>
    <row r="37" spans="1:4" ht="15" x14ac:dyDescent="0.25">
      <c r="A37" s="140">
        <v>35</v>
      </c>
      <c r="B37" s="141">
        <v>80</v>
      </c>
      <c r="C37" s="141">
        <v>60</v>
      </c>
      <c r="D37" s="141">
        <v>40</v>
      </c>
    </row>
    <row r="38" spans="1:4" ht="15" x14ac:dyDescent="0.25">
      <c r="A38" s="140">
        <v>36</v>
      </c>
      <c r="B38" s="141">
        <v>74</v>
      </c>
      <c r="C38" s="141">
        <v>55.5</v>
      </c>
      <c r="D38" s="141">
        <v>37</v>
      </c>
    </row>
    <row r="39" spans="1:4" ht="15" x14ac:dyDescent="0.25">
      <c r="A39" s="140">
        <v>37</v>
      </c>
      <c r="B39" s="141">
        <v>70</v>
      </c>
      <c r="C39" s="141">
        <v>52.5</v>
      </c>
      <c r="D39" s="141">
        <v>35</v>
      </c>
    </row>
    <row r="40" spans="1:4" ht="15" x14ac:dyDescent="0.25">
      <c r="A40" s="140">
        <v>38</v>
      </c>
      <c r="B40" s="141">
        <v>66</v>
      </c>
      <c r="C40" s="141">
        <v>49.5</v>
      </c>
      <c r="D40" s="141">
        <v>33</v>
      </c>
    </row>
    <row r="41" spans="1:4" ht="15" x14ac:dyDescent="0.25">
      <c r="A41" s="140">
        <v>39</v>
      </c>
      <c r="B41" s="141">
        <v>62</v>
      </c>
      <c r="C41" s="141">
        <v>46.5</v>
      </c>
      <c r="D41" s="141">
        <v>31</v>
      </c>
    </row>
    <row r="42" spans="1:4" ht="15" x14ac:dyDescent="0.25">
      <c r="A42" s="140">
        <v>40</v>
      </c>
      <c r="B42" s="141">
        <v>58</v>
      </c>
      <c r="C42" s="141">
        <v>43.5</v>
      </c>
      <c r="D42" s="141">
        <v>29</v>
      </c>
    </row>
    <row r="43" spans="1:4" ht="15" x14ac:dyDescent="0.25">
      <c r="A43" s="140">
        <v>41</v>
      </c>
      <c r="B43" s="141">
        <v>54</v>
      </c>
      <c r="C43" s="141">
        <v>40.5</v>
      </c>
      <c r="D43" s="141">
        <v>27</v>
      </c>
    </row>
    <row r="44" spans="1:4" ht="15" x14ac:dyDescent="0.25">
      <c r="A44" s="140">
        <v>42</v>
      </c>
      <c r="B44" s="141">
        <v>50</v>
      </c>
      <c r="C44" s="141">
        <v>37.5</v>
      </c>
      <c r="D44" s="141">
        <v>25</v>
      </c>
    </row>
    <row r="45" spans="1:4" ht="15" x14ac:dyDescent="0.25">
      <c r="A45" s="140">
        <v>43</v>
      </c>
      <c r="B45" s="141">
        <v>46</v>
      </c>
      <c r="C45" s="141">
        <v>34.5</v>
      </c>
      <c r="D45" s="141">
        <v>23</v>
      </c>
    </row>
    <row r="46" spans="1:4" ht="15" x14ac:dyDescent="0.25">
      <c r="A46" s="140">
        <v>44</v>
      </c>
      <c r="B46" s="141">
        <v>42</v>
      </c>
      <c r="C46" s="141">
        <v>31.5</v>
      </c>
      <c r="D46" s="141">
        <v>21</v>
      </c>
    </row>
    <row r="47" spans="1:4" ht="15" x14ac:dyDescent="0.25">
      <c r="A47" s="140">
        <v>45</v>
      </c>
      <c r="B47" s="141">
        <v>38</v>
      </c>
      <c r="C47" s="141">
        <v>28.5</v>
      </c>
      <c r="D47" s="141">
        <v>19</v>
      </c>
    </row>
    <row r="48" spans="1:4" ht="15" x14ac:dyDescent="0.25">
      <c r="A48" s="140">
        <v>46</v>
      </c>
      <c r="B48" s="141">
        <v>34</v>
      </c>
      <c r="C48" s="141">
        <v>25.5</v>
      </c>
      <c r="D48" s="141">
        <v>17</v>
      </c>
    </row>
    <row r="49" spans="1:4" ht="15" x14ac:dyDescent="0.25">
      <c r="A49" s="140">
        <v>47</v>
      </c>
      <c r="B49" s="141">
        <v>30</v>
      </c>
      <c r="C49" s="141">
        <v>22.5</v>
      </c>
      <c r="D49" s="141">
        <v>15</v>
      </c>
    </row>
    <row r="50" spans="1:4" ht="15" x14ac:dyDescent="0.25">
      <c r="A50" s="140">
        <v>48</v>
      </c>
      <c r="B50" s="141">
        <v>26</v>
      </c>
      <c r="C50" s="141">
        <v>19.5</v>
      </c>
      <c r="D50" s="141">
        <v>13</v>
      </c>
    </row>
    <row r="51" spans="1:4" ht="15" x14ac:dyDescent="0.25">
      <c r="A51" s="140">
        <v>49</v>
      </c>
      <c r="B51" s="141">
        <v>24</v>
      </c>
      <c r="C51" s="141">
        <v>18</v>
      </c>
      <c r="D51" s="141">
        <v>12</v>
      </c>
    </row>
    <row r="52" spans="1:4" ht="15" x14ac:dyDescent="0.25">
      <c r="A52" s="140">
        <v>50</v>
      </c>
      <c r="B52" s="141">
        <v>22</v>
      </c>
      <c r="C52" s="141">
        <v>16.5</v>
      </c>
      <c r="D52" s="141">
        <v>11</v>
      </c>
    </row>
    <row r="53" spans="1:4" ht="15" x14ac:dyDescent="0.25">
      <c r="A53" s="140">
        <v>51</v>
      </c>
      <c r="B53" s="141">
        <v>20</v>
      </c>
      <c r="C53" s="141">
        <v>15</v>
      </c>
      <c r="D53" s="141">
        <v>10</v>
      </c>
    </row>
    <row r="54" spans="1:4" ht="15" x14ac:dyDescent="0.25">
      <c r="A54" s="140">
        <v>52</v>
      </c>
      <c r="B54" s="141">
        <v>18</v>
      </c>
      <c r="C54" s="141">
        <v>13.5</v>
      </c>
      <c r="D54" s="141">
        <v>9</v>
      </c>
    </row>
    <row r="55" spans="1:4" ht="15" x14ac:dyDescent="0.25">
      <c r="A55" s="140">
        <v>53</v>
      </c>
      <c r="B55" s="141">
        <v>16</v>
      </c>
      <c r="C55" s="141">
        <v>12</v>
      </c>
      <c r="D55" s="141">
        <v>8</v>
      </c>
    </row>
    <row r="56" spans="1:4" ht="15" x14ac:dyDescent="0.25">
      <c r="A56" s="140">
        <v>54</v>
      </c>
      <c r="B56" s="141">
        <v>14</v>
      </c>
      <c r="C56" s="141">
        <v>10.5</v>
      </c>
      <c r="D56" s="141">
        <v>7</v>
      </c>
    </row>
    <row r="57" spans="1:4" ht="15" x14ac:dyDescent="0.25">
      <c r="A57" s="140">
        <v>55</v>
      </c>
      <c r="B57" s="141">
        <v>12</v>
      </c>
      <c r="C57" s="141">
        <v>9</v>
      </c>
      <c r="D57" s="141">
        <v>6</v>
      </c>
    </row>
    <row r="58" spans="1:4" ht="15" x14ac:dyDescent="0.25">
      <c r="A58" s="140">
        <v>56</v>
      </c>
      <c r="B58" s="141">
        <v>10</v>
      </c>
      <c r="C58" s="141">
        <v>7.5</v>
      </c>
      <c r="D58" s="141">
        <v>5</v>
      </c>
    </row>
    <row r="59" spans="1:4" ht="15" x14ac:dyDescent="0.25">
      <c r="A59" s="140">
        <v>57</v>
      </c>
      <c r="B59" s="141">
        <v>8</v>
      </c>
      <c r="C59" s="141">
        <v>6</v>
      </c>
      <c r="D59" s="141">
        <v>4</v>
      </c>
    </row>
    <row r="60" spans="1:4" ht="15" x14ac:dyDescent="0.25">
      <c r="A60" s="140">
        <v>58</v>
      </c>
      <c r="B60" s="141">
        <v>6</v>
      </c>
      <c r="C60" s="141">
        <v>4.5</v>
      </c>
      <c r="D60" s="141">
        <v>3</v>
      </c>
    </row>
    <row r="61" spans="1:4" ht="15" x14ac:dyDescent="0.25">
      <c r="A61" s="140">
        <v>59</v>
      </c>
      <c r="B61" s="141">
        <v>4</v>
      </c>
      <c r="C61" s="141">
        <v>3</v>
      </c>
      <c r="D61" s="141">
        <v>2</v>
      </c>
    </row>
    <row r="62" spans="1:4" ht="15" x14ac:dyDescent="0.25">
      <c r="A62" s="140">
        <v>60</v>
      </c>
      <c r="B62" s="141">
        <v>2</v>
      </c>
      <c r="C62" s="141">
        <v>1.5</v>
      </c>
      <c r="D62" s="141">
        <v>1</v>
      </c>
    </row>
    <row r="63" spans="1:4" ht="15" x14ac:dyDescent="0.25">
      <c r="A63" s="142"/>
      <c r="B63" s="143"/>
      <c r="C63" s="144"/>
      <c r="D63" s="144"/>
    </row>
  </sheetData>
  <pageMargins left="0.70866141732283472" right="0.31496062992125984" top="0.35433070866141736" bottom="0.35433070866141736"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8DDAB-C836-43EE-B42A-B194D8C30B1A}">
  <sheetPr codeName="Ark10"/>
  <dimension ref="A1"/>
  <sheetViews>
    <sheetView workbookViewId="0">
      <selection activeCell="A3" sqref="A3"/>
    </sheetView>
  </sheetViews>
  <sheetFormatPr baseColWidth="10" defaultRowHeight="12.75" x14ac:dyDescent="0.2"/>
  <cols>
    <col min="9" max="9" width="3.7109375" customWidth="1"/>
  </cols>
  <sheetData>
    <row r="1" spans="1:1" x14ac:dyDescent="0.2">
      <c r="A1" s="99" t="s">
        <v>136</v>
      </c>
    </row>
  </sheetData>
  <pageMargins left="0.31496062992125984" right="0.11811023622047245" top="0.15748031496062992" bottom="0.15748031496062992"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76D83-84B4-42B6-B5F5-1D62AD76FA25}">
  <sheetPr codeName="Ark11"/>
  <dimension ref="A1"/>
  <sheetViews>
    <sheetView topLeftCell="A69" workbookViewId="0">
      <selection activeCell="A91" sqref="A91"/>
    </sheetView>
  </sheetViews>
  <sheetFormatPr baseColWidth="10" defaultRowHeight="12.75" x14ac:dyDescent="0.2"/>
  <sheetData/>
  <pageMargins left="0.25" right="0.25" top="0.75" bottom="0.75" header="0.3" footer="0.3"/>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59F1B-1108-43DA-8CDE-4785FD7170A9}">
  <dimension ref="A1:M46"/>
  <sheetViews>
    <sheetView tabSelected="1" workbookViewId="0">
      <selection activeCell="D39" sqref="D39"/>
    </sheetView>
  </sheetViews>
  <sheetFormatPr baseColWidth="10" defaultRowHeight="15" x14ac:dyDescent="0.2"/>
  <cols>
    <col min="1" max="1" width="4.7109375" style="3" customWidth="1"/>
    <col min="2" max="2" width="5.7109375" style="5" customWidth="1"/>
    <col min="3" max="3" width="20.85546875" style="5" customWidth="1"/>
    <col min="4" max="4" width="17.7109375" style="5" customWidth="1"/>
    <col min="5" max="5" width="5.28515625" style="3" customWidth="1"/>
    <col min="6" max="6" width="5.140625" style="3" customWidth="1"/>
    <col min="7" max="10" width="5.7109375" style="4" customWidth="1"/>
    <col min="11" max="11" width="4.7109375" style="2" customWidth="1"/>
    <col min="12" max="12" width="6.28515625" style="2" customWidth="1"/>
    <col min="13" max="13" width="3.7109375" style="2" customWidth="1"/>
    <col min="14" max="256" width="11.42578125" style="1"/>
    <col min="257" max="257" width="4.7109375" style="1" customWidth="1"/>
    <col min="258" max="258" width="5.7109375" style="1" customWidth="1"/>
    <col min="259" max="259" width="20.85546875" style="1" customWidth="1"/>
    <col min="260" max="260" width="17.7109375" style="1" customWidth="1"/>
    <col min="261" max="261" width="5.28515625" style="1" customWidth="1"/>
    <col min="262" max="262" width="5.140625" style="1" customWidth="1"/>
    <col min="263" max="266" width="5.7109375" style="1" customWidth="1"/>
    <col min="267" max="267" width="4.7109375" style="1" customWidth="1"/>
    <col min="268" max="268" width="6.28515625" style="1" customWidth="1"/>
    <col min="269" max="269" width="3.7109375" style="1" customWidth="1"/>
    <col min="270" max="512" width="11.42578125" style="1"/>
    <col min="513" max="513" width="4.7109375" style="1" customWidth="1"/>
    <col min="514" max="514" width="5.7109375" style="1" customWidth="1"/>
    <col min="515" max="515" width="20.85546875" style="1" customWidth="1"/>
    <col min="516" max="516" width="17.7109375" style="1" customWidth="1"/>
    <col min="517" max="517" width="5.28515625" style="1" customWidth="1"/>
    <col min="518" max="518" width="5.140625" style="1" customWidth="1"/>
    <col min="519" max="522" width="5.7109375" style="1" customWidth="1"/>
    <col min="523" max="523" width="4.7109375" style="1" customWidth="1"/>
    <col min="524" max="524" width="6.28515625" style="1" customWidth="1"/>
    <col min="525" max="525" width="3.7109375" style="1" customWidth="1"/>
    <col min="526" max="768" width="11.42578125" style="1"/>
    <col min="769" max="769" width="4.7109375" style="1" customWidth="1"/>
    <col min="770" max="770" width="5.7109375" style="1" customWidth="1"/>
    <col min="771" max="771" width="20.85546875" style="1" customWidth="1"/>
    <col min="772" max="772" width="17.7109375" style="1" customWidth="1"/>
    <col min="773" max="773" width="5.28515625" style="1" customWidth="1"/>
    <col min="774" max="774" width="5.140625" style="1" customWidth="1"/>
    <col min="775" max="778" width="5.7109375" style="1" customWidth="1"/>
    <col min="779" max="779" width="4.7109375" style="1" customWidth="1"/>
    <col min="780" max="780" width="6.28515625" style="1" customWidth="1"/>
    <col min="781" max="781" width="3.7109375" style="1" customWidth="1"/>
    <col min="782" max="1024" width="11.42578125" style="1"/>
    <col min="1025" max="1025" width="4.7109375" style="1" customWidth="1"/>
    <col min="1026" max="1026" width="5.7109375" style="1" customWidth="1"/>
    <col min="1027" max="1027" width="20.85546875" style="1" customWidth="1"/>
    <col min="1028" max="1028" width="17.7109375" style="1" customWidth="1"/>
    <col min="1029" max="1029" width="5.28515625" style="1" customWidth="1"/>
    <col min="1030" max="1030" width="5.140625" style="1" customWidth="1"/>
    <col min="1031" max="1034" width="5.7109375" style="1" customWidth="1"/>
    <col min="1035" max="1035" width="4.7109375" style="1" customWidth="1"/>
    <col min="1036" max="1036" width="6.28515625" style="1" customWidth="1"/>
    <col min="1037" max="1037" width="3.7109375" style="1" customWidth="1"/>
    <col min="1038" max="1280" width="11.42578125" style="1"/>
    <col min="1281" max="1281" width="4.7109375" style="1" customWidth="1"/>
    <col min="1282" max="1282" width="5.7109375" style="1" customWidth="1"/>
    <col min="1283" max="1283" width="20.85546875" style="1" customWidth="1"/>
    <col min="1284" max="1284" width="17.7109375" style="1" customWidth="1"/>
    <col min="1285" max="1285" width="5.28515625" style="1" customWidth="1"/>
    <col min="1286" max="1286" width="5.140625" style="1" customWidth="1"/>
    <col min="1287" max="1290" width="5.7109375" style="1" customWidth="1"/>
    <col min="1291" max="1291" width="4.7109375" style="1" customWidth="1"/>
    <col min="1292" max="1292" width="6.28515625" style="1" customWidth="1"/>
    <col min="1293" max="1293" width="3.7109375" style="1" customWidth="1"/>
    <col min="1294" max="1536" width="11.42578125" style="1"/>
    <col min="1537" max="1537" width="4.7109375" style="1" customWidth="1"/>
    <col min="1538" max="1538" width="5.7109375" style="1" customWidth="1"/>
    <col min="1539" max="1539" width="20.85546875" style="1" customWidth="1"/>
    <col min="1540" max="1540" width="17.7109375" style="1" customWidth="1"/>
    <col min="1541" max="1541" width="5.28515625" style="1" customWidth="1"/>
    <col min="1542" max="1542" width="5.140625" style="1" customWidth="1"/>
    <col min="1543" max="1546" width="5.7109375" style="1" customWidth="1"/>
    <col min="1547" max="1547" width="4.7109375" style="1" customWidth="1"/>
    <col min="1548" max="1548" width="6.28515625" style="1" customWidth="1"/>
    <col min="1549" max="1549" width="3.7109375" style="1" customWidth="1"/>
    <col min="1550" max="1792" width="11.42578125" style="1"/>
    <col min="1793" max="1793" width="4.7109375" style="1" customWidth="1"/>
    <col min="1794" max="1794" width="5.7109375" style="1" customWidth="1"/>
    <col min="1795" max="1795" width="20.85546875" style="1" customWidth="1"/>
    <col min="1796" max="1796" width="17.7109375" style="1" customWidth="1"/>
    <col min="1797" max="1797" width="5.28515625" style="1" customWidth="1"/>
    <col min="1798" max="1798" width="5.140625" style="1" customWidth="1"/>
    <col min="1799" max="1802" width="5.7109375" style="1" customWidth="1"/>
    <col min="1803" max="1803" width="4.7109375" style="1" customWidth="1"/>
    <col min="1804" max="1804" width="6.28515625" style="1" customWidth="1"/>
    <col min="1805" max="1805" width="3.7109375" style="1" customWidth="1"/>
    <col min="1806" max="2048" width="11.42578125" style="1"/>
    <col min="2049" max="2049" width="4.7109375" style="1" customWidth="1"/>
    <col min="2050" max="2050" width="5.7109375" style="1" customWidth="1"/>
    <col min="2051" max="2051" width="20.85546875" style="1" customWidth="1"/>
    <col min="2052" max="2052" width="17.7109375" style="1" customWidth="1"/>
    <col min="2053" max="2053" width="5.28515625" style="1" customWidth="1"/>
    <col min="2054" max="2054" width="5.140625" style="1" customWidth="1"/>
    <col min="2055" max="2058" width="5.7109375" style="1" customWidth="1"/>
    <col min="2059" max="2059" width="4.7109375" style="1" customWidth="1"/>
    <col min="2060" max="2060" width="6.28515625" style="1" customWidth="1"/>
    <col min="2061" max="2061" width="3.7109375" style="1" customWidth="1"/>
    <col min="2062" max="2304" width="11.42578125" style="1"/>
    <col min="2305" max="2305" width="4.7109375" style="1" customWidth="1"/>
    <col min="2306" max="2306" width="5.7109375" style="1" customWidth="1"/>
    <col min="2307" max="2307" width="20.85546875" style="1" customWidth="1"/>
    <col min="2308" max="2308" width="17.7109375" style="1" customWidth="1"/>
    <col min="2309" max="2309" width="5.28515625" style="1" customWidth="1"/>
    <col min="2310" max="2310" width="5.140625" style="1" customWidth="1"/>
    <col min="2311" max="2314" width="5.7109375" style="1" customWidth="1"/>
    <col min="2315" max="2315" width="4.7109375" style="1" customWidth="1"/>
    <col min="2316" max="2316" width="6.28515625" style="1" customWidth="1"/>
    <col min="2317" max="2317" width="3.7109375" style="1" customWidth="1"/>
    <col min="2318" max="2560" width="11.42578125" style="1"/>
    <col min="2561" max="2561" width="4.7109375" style="1" customWidth="1"/>
    <col min="2562" max="2562" width="5.7109375" style="1" customWidth="1"/>
    <col min="2563" max="2563" width="20.85546875" style="1" customWidth="1"/>
    <col min="2564" max="2564" width="17.7109375" style="1" customWidth="1"/>
    <col min="2565" max="2565" width="5.28515625" style="1" customWidth="1"/>
    <col min="2566" max="2566" width="5.140625" style="1" customWidth="1"/>
    <col min="2567" max="2570" width="5.7109375" style="1" customWidth="1"/>
    <col min="2571" max="2571" width="4.7109375" style="1" customWidth="1"/>
    <col min="2572" max="2572" width="6.28515625" style="1" customWidth="1"/>
    <col min="2573" max="2573" width="3.7109375" style="1" customWidth="1"/>
    <col min="2574" max="2816" width="11.42578125" style="1"/>
    <col min="2817" max="2817" width="4.7109375" style="1" customWidth="1"/>
    <col min="2818" max="2818" width="5.7109375" style="1" customWidth="1"/>
    <col min="2819" max="2819" width="20.85546875" style="1" customWidth="1"/>
    <col min="2820" max="2820" width="17.7109375" style="1" customWidth="1"/>
    <col min="2821" max="2821" width="5.28515625" style="1" customWidth="1"/>
    <col min="2822" max="2822" width="5.140625" style="1" customWidth="1"/>
    <col min="2823" max="2826" width="5.7109375" style="1" customWidth="1"/>
    <col min="2827" max="2827" width="4.7109375" style="1" customWidth="1"/>
    <col min="2828" max="2828" width="6.28515625" style="1" customWidth="1"/>
    <col min="2829" max="2829" width="3.7109375" style="1" customWidth="1"/>
    <col min="2830" max="3072" width="11.42578125" style="1"/>
    <col min="3073" max="3073" width="4.7109375" style="1" customWidth="1"/>
    <col min="3074" max="3074" width="5.7109375" style="1" customWidth="1"/>
    <col min="3075" max="3075" width="20.85546875" style="1" customWidth="1"/>
    <col min="3076" max="3076" width="17.7109375" style="1" customWidth="1"/>
    <col min="3077" max="3077" width="5.28515625" style="1" customWidth="1"/>
    <col min="3078" max="3078" width="5.140625" style="1" customWidth="1"/>
    <col min="3079" max="3082" width="5.7109375" style="1" customWidth="1"/>
    <col min="3083" max="3083" width="4.7109375" style="1" customWidth="1"/>
    <col min="3084" max="3084" width="6.28515625" style="1" customWidth="1"/>
    <col min="3085" max="3085" width="3.7109375" style="1" customWidth="1"/>
    <col min="3086" max="3328" width="11.42578125" style="1"/>
    <col min="3329" max="3329" width="4.7109375" style="1" customWidth="1"/>
    <col min="3330" max="3330" width="5.7109375" style="1" customWidth="1"/>
    <col min="3331" max="3331" width="20.85546875" style="1" customWidth="1"/>
    <col min="3332" max="3332" width="17.7109375" style="1" customWidth="1"/>
    <col min="3333" max="3333" width="5.28515625" style="1" customWidth="1"/>
    <col min="3334" max="3334" width="5.140625" style="1" customWidth="1"/>
    <col min="3335" max="3338" width="5.7109375" style="1" customWidth="1"/>
    <col min="3339" max="3339" width="4.7109375" style="1" customWidth="1"/>
    <col min="3340" max="3340" width="6.28515625" style="1" customWidth="1"/>
    <col min="3341" max="3341" width="3.7109375" style="1" customWidth="1"/>
    <col min="3342" max="3584" width="11.42578125" style="1"/>
    <col min="3585" max="3585" width="4.7109375" style="1" customWidth="1"/>
    <col min="3586" max="3586" width="5.7109375" style="1" customWidth="1"/>
    <col min="3587" max="3587" width="20.85546875" style="1" customWidth="1"/>
    <col min="3588" max="3588" width="17.7109375" style="1" customWidth="1"/>
    <col min="3589" max="3589" width="5.28515625" style="1" customWidth="1"/>
    <col min="3590" max="3590" width="5.140625" style="1" customWidth="1"/>
    <col min="3591" max="3594" width="5.7109375" style="1" customWidth="1"/>
    <col min="3595" max="3595" width="4.7109375" style="1" customWidth="1"/>
    <col min="3596" max="3596" width="6.28515625" style="1" customWidth="1"/>
    <col min="3597" max="3597" width="3.7109375" style="1" customWidth="1"/>
    <col min="3598" max="3840" width="11.42578125" style="1"/>
    <col min="3841" max="3841" width="4.7109375" style="1" customWidth="1"/>
    <col min="3842" max="3842" width="5.7109375" style="1" customWidth="1"/>
    <col min="3843" max="3843" width="20.85546875" style="1" customWidth="1"/>
    <col min="3844" max="3844" width="17.7109375" style="1" customWidth="1"/>
    <col min="3845" max="3845" width="5.28515625" style="1" customWidth="1"/>
    <col min="3846" max="3846" width="5.140625" style="1" customWidth="1"/>
    <col min="3847" max="3850" width="5.7109375" style="1" customWidth="1"/>
    <col min="3851" max="3851" width="4.7109375" style="1" customWidth="1"/>
    <col min="3852" max="3852" width="6.28515625" style="1" customWidth="1"/>
    <col min="3853" max="3853" width="3.7109375" style="1" customWidth="1"/>
    <col min="3854" max="4096" width="11.42578125" style="1"/>
    <col min="4097" max="4097" width="4.7109375" style="1" customWidth="1"/>
    <col min="4098" max="4098" width="5.7109375" style="1" customWidth="1"/>
    <col min="4099" max="4099" width="20.85546875" style="1" customWidth="1"/>
    <col min="4100" max="4100" width="17.7109375" style="1" customWidth="1"/>
    <col min="4101" max="4101" width="5.28515625" style="1" customWidth="1"/>
    <col min="4102" max="4102" width="5.140625" style="1" customWidth="1"/>
    <col min="4103" max="4106" width="5.7109375" style="1" customWidth="1"/>
    <col min="4107" max="4107" width="4.7109375" style="1" customWidth="1"/>
    <col min="4108" max="4108" width="6.28515625" style="1" customWidth="1"/>
    <col min="4109" max="4109" width="3.7109375" style="1" customWidth="1"/>
    <col min="4110" max="4352" width="11.42578125" style="1"/>
    <col min="4353" max="4353" width="4.7109375" style="1" customWidth="1"/>
    <col min="4354" max="4354" width="5.7109375" style="1" customWidth="1"/>
    <col min="4355" max="4355" width="20.85546875" style="1" customWidth="1"/>
    <col min="4356" max="4356" width="17.7109375" style="1" customWidth="1"/>
    <col min="4357" max="4357" width="5.28515625" style="1" customWidth="1"/>
    <col min="4358" max="4358" width="5.140625" style="1" customWidth="1"/>
    <col min="4359" max="4362" width="5.7109375" style="1" customWidth="1"/>
    <col min="4363" max="4363" width="4.7109375" style="1" customWidth="1"/>
    <col min="4364" max="4364" width="6.28515625" style="1" customWidth="1"/>
    <col min="4365" max="4365" width="3.7109375" style="1" customWidth="1"/>
    <col min="4366" max="4608" width="11.42578125" style="1"/>
    <col min="4609" max="4609" width="4.7109375" style="1" customWidth="1"/>
    <col min="4610" max="4610" width="5.7109375" style="1" customWidth="1"/>
    <col min="4611" max="4611" width="20.85546875" style="1" customWidth="1"/>
    <col min="4612" max="4612" width="17.7109375" style="1" customWidth="1"/>
    <col min="4613" max="4613" width="5.28515625" style="1" customWidth="1"/>
    <col min="4614" max="4614" width="5.140625" style="1" customWidth="1"/>
    <col min="4615" max="4618" width="5.7109375" style="1" customWidth="1"/>
    <col min="4619" max="4619" width="4.7109375" style="1" customWidth="1"/>
    <col min="4620" max="4620" width="6.28515625" style="1" customWidth="1"/>
    <col min="4621" max="4621" width="3.7109375" style="1" customWidth="1"/>
    <col min="4622" max="4864" width="11.42578125" style="1"/>
    <col min="4865" max="4865" width="4.7109375" style="1" customWidth="1"/>
    <col min="4866" max="4866" width="5.7109375" style="1" customWidth="1"/>
    <col min="4867" max="4867" width="20.85546875" style="1" customWidth="1"/>
    <col min="4868" max="4868" width="17.7109375" style="1" customWidth="1"/>
    <col min="4869" max="4869" width="5.28515625" style="1" customWidth="1"/>
    <col min="4870" max="4870" width="5.140625" style="1" customWidth="1"/>
    <col min="4871" max="4874" width="5.7109375" style="1" customWidth="1"/>
    <col min="4875" max="4875" width="4.7109375" style="1" customWidth="1"/>
    <col min="4876" max="4876" width="6.28515625" style="1" customWidth="1"/>
    <col min="4877" max="4877" width="3.7109375" style="1" customWidth="1"/>
    <col min="4878" max="5120" width="11.42578125" style="1"/>
    <col min="5121" max="5121" width="4.7109375" style="1" customWidth="1"/>
    <col min="5122" max="5122" width="5.7109375" style="1" customWidth="1"/>
    <col min="5123" max="5123" width="20.85546875" style="1" customWidth="1"/>
    <col min="5124" max="5124" width="17.7109375" style="1" customWidth="1"/>
    <col min="5125" max="5125" width="5.28515625" style="1" customWidth="1"/>
    <col min="5126" max="5126" width="5.140625" style="1" customWidth="1"/>
    <col min="5127" max="5130" width="5.7109375" style="1" customWidth="1"/>
    <col min="5131" max="5131" width="4.7109375" style="1" customWidth="1"/>
    <col min="5132" max="5132" width="6.28515625" style="1" customWidth="1"/>
    <col min="5133" max="5133" width="3.7109375" style="1" customWidth="1"/>
    <col min="5134" max="5376" width="11.42578125" style="1"/>
    <col min="5377" max="5377" width="4.7109375" style="1" customWidth="1"/>
    <col min="5378" max="5378" width="5.7109375" style="1" customWidth="1"/>
    <col min="5379" max="5379" width="20.85546875" style="1" customWidth="1"/>
    <col min="5380" max="5380" width="17.7109375" style="1" customWidth="1"/>
    <col min="5381" max="5381" width="5.28515625" style="1" customWidth="1"/>
    <col min="5382" max="5382" width="5.140625" style="1" customWidth="1"/>
    <col min="5383" max="5386" width="5.7109375" style="1" customWidth="1"/>
    <col min="5387" max="5387" width="4.7109375" style="1" customWidth="1"/>
    <col min="5388" max="5388" width="6.28515625" style="1" customWidth="1"/>
    <col min="5389" max="5389" width="3.7109375" style="1" customWidth="1"/>
    <col min="5390" max="5632" width="11.42578125" style="1"/>
    <col min="5633" max="5633" width="4.7109375" style="1" customWidth="1"/>
    <col min="5634" max="5634" width="5.7109375" style="1" customWidth="1"/>
    <col min="5635" max="5635" width="20.85546875" style="1" customWidth="1"/>
    <col min="5636" max="5636" width="17.7109375" style="1" customWidth="1"/>
    <col min="5637" max="5637" width="5.28515625" style="1" customWidth="1"/>
    <col min="5638" max="5638" width="5.140625" style="1" customWidth="1"/>
    <col min="5639" max="5642" width="5.7109375" style="1" customWidth="1"/>
    <col min="5643" max="5643" width="4.7109375" style="1" customWidth="1"/>
    <col min="5644" max="5644" width="6.28515625" style="1" customWidth="1"/>
    <col min="5645" max="5645" width="3.7109375" style="1" customWidth="1"/>
    <col min="5646" max="5888" width="11.42578125" style="1"/>
    <col min="5889" max="5889" width="4.7109375" style="1" customWidth="1"/>
    <col min="5890" max="5890" width="5.7109375" style="1" customWidth="1"/>
    <col min="5891" max="5891" width="20.85546875" style="1" customWidth="1"/>
    <col min="5892" max="5892" width="17.7109375" style="1" customWidth="1"/>
    <col min="5893" max="5893" width="5.28515625" style="1" customWidth="1"/>
    <col min="5894" max="5894" width="5.140625" style="1" customWidth="1"/>
    <col min="5895" max="5898" width="5.7109375" style="1" customWidth="1"/>
    <col min="5899" max="5899" width="4.7109375" style="1" customWidth="1"/>
    <col min="5900" max="5900" width="6.28515625" style="1" customWidth="1"/>
    <col min="5901" max="5901" width="3.7109375" style="1" customWidth="1"/>
    <col min="5902" max="6144" width="11.42578125" style="1"/>
    <col min="6145" max="6145" width="4.7109375" style="1" customWidth="1"/>
    <col min="6146" max="6146" width="5.7109375" style="1" customWidth="1"/>
    <col min="6147" max="6147" width="20.85546875" style="1" customWidth="1"/>
    <col min="6148" max="6148" width="17.7109375" style="1" customWidth="1"/>
    <col min="6149" max="6149" width="5.28515625" style="1" customWidth="1"/>
    <col min="6150" max="6150" width="5.140625" style="1" customWidth="1"/>
    <col min="6151" max="6154" width="5.7109375" style="1" customWidth="1"/>
    <col min="6155" max="6155" width="4.7109375" style="1" customWidth="1"/>
    <col min="6156" max="6156" width="6.28515625" style="1" customWidth="1"/>
    <col min="6157" max="6157" width="3.7109375" style="1" customWidth="1"/>
    <col min="6158" max="6400" width="11.42578125" style="1"/>
    <col min="6401" max="6401" width="4.7109375" style="1" customWidth="1"/>
    <col min="6402" max="6402" width="5.7109375" style="1" customWidth="1"/>
    <col min="6403" max="6403" width="20.85546875" style="1" customWidth="1"/>
    <col min="6404" max="6404" width="17.7109375" style="1" customWidth="1"/>
    <col min="6405" max="6405" width="5.28515625" style="1" customWidth="1"/>
    <col min="6406" max="6406" width="5.140625" style="1" customWidth="1"/>
    <col min="6407" max="6410" width="5.7109375" style="1" customWidth="1"/>
    <col min="6411" max="6411" width="4.7109375" style="1" customWidth="1"/>
    <col min="6412" max="6412" width="6.28515625" style="1" customWidth="1"/>
    <col min="6413" max="6413" width="3.7109375" style="1" customWidth="1"/>
    <col min="6414" max="6656" width="11.42578125" style="1"/>
    <col min="6657" max="6657" width="4.7109375" style="1" customWidth="1"/>
    <col min="6658" max="6658" width="5.7109375" style="1" customWidth="1"/>
    <col min="6659" max="6659" width="20.85546875" style="1" customWidth="1"/>
    <col min="6660" max="6660" width="17.7109375" style="1" customWidth="1"/>
    <col min="6661" max="6661" width="5.28515625" style="1" customWidth="1"/>
    <col min="6662" max="6662" width="5.140625" style="1" customWidth="1"/>
    <col min="6663" max="6666" width="5.7109375" style="1" customWidth="1"/>
    <col min="6667" max="6667" width="4.7109375" style="1" customWidth="1"/>
    <col min="6668" max="6668" width="6.28515625" style="1" customWidth="1"/>
    <col min="6669" max="6669" width="3.7109375" style="1" customWidth="1"/>
    <col min="6670" max="6912" width="11.42578125" style="1"/>
    <col min="6913" max="6913" width="4.7109375" style="1" customWidth="1"/>
    <col min="6914" max="6914" width="5.7109375" style="1" customWidth="1"/>
    <col min="6915" max="6915" width="20.85546875" style="1" customWidth="1"/>
    <col min="6916" max="6916" width="17.7109375" style="1" customWidth="1"/>
    <col min="6917" max="6917" width="5.28515625" style="1" customWidth="1"/>
    <col min="6918" max="6918" width="5.140625" style="1" customWidth="1"/>
    <col min="6919" max="6922" width="5.7109375" style="1" customWidth="1"/>
    <col min="6923" max="6923" width="4.7109375" style="1" customWidth="1"/>
    <col min="6924" max="6924" width="6.28515625" style="1" customWidth="1"/>
    <col min="6925" max="6925" width="3.7109375" style="1" customWidth="1"/>
    <col min="6926" max="7168" width="11.42578125" style="1"/>
    <col min="7169" max="7169" width="4.7109375" style="1" customWidth="1"/>
    <col min="7170" max="7170" width="5.7109375" style="1" customWidth="1"/>
    <col min="7171" max="7171" width="20.85546875" style="1" customWidth="1"/>
    <col min="7172" max="7172" width="17.7109375" style="1" customWidth="1"/>
    <col min="7173" max="7173" width="5.28515625" style="1" customWidth="1"/>
    <col min="7174" max="7174" width="5.140625" style="1" customWidth="1"/>
    <col min="7175" max="7178" width="5.7109375" style="1" customWidth="1"/>
    <col min="7179" max="7179" width="4.7109375" style="1" customWidth="1"/>
    <col min="7180" max="7180" width="6.28515625" style="1" customWidth="1"/>
    <col min="7181" max="7181" width="3.7109375" style="1" customWidth="1"/>
    <col min="7182" max="7424" width="11.42578125" style="1"/>
    <col min="7425" max="7425" width="4.7109375" style="1" customWidth="1"/>
    <col min="7426" max="7426" width="5.7109375" style="1" customWidth="1"/>
    <col min="7427" max="7427" width="20.85546875" style="1" customWidth="1"/>
    <col min="7428" max="7428" width="17.7109375" style="1" customWidth="1"/>
    <col min="7429" max="7429" width="5.28515625" style="1" customWidth="1"/>
    <col min="7430" max="7430" width="5.140625" style="1" customWidth="1"/>
    <col min="7431" max="7434" width="5.7109375" style="1" customWidth="1"/>
    <col min="7435" max="7435" width="4.7109375" style="1" customWidth="1"/>
    <col min="7436" max="7436" width="6.28515625" style="1" customWidth="1"/>
    <col min="7437" max="7437" width="3.7109375" style="1" customWidth="1"/>
    <col min="7438" max="7680" width="11.42578125" style="1"/>
    <col min="7681" max="7681" width="4.7109375" style="1" customWidth="1"/>
    <col min="7682" max="7682" width="5.7109375" style="1" customWidth="1"/>
    <col min="7683" max="7683" width="20.85546875" style="1" customWidth="1"/>
    <col min="7684" max="7684" width="17.7109375" style="1" customWidth="1"/>
    <col min="7685" max="7685" width="5.28515625" style="1" customWidth="1"/>
    <col min="7686" max="7686" width="5.140625" style="1" customWidth="1"/>
    <col min="7687" max="7690" width="5.7109375" style="1" customWidth="1"/>
    <col min="7691" max="7691" width="4.7109375" style="1" customWidth="1"/>
    <col min="7692" max="7692" width="6.28515625" style="1" customWidth="1"/>
    <col min="7693" max="7693" width="3.7109375" style="1" customWidth="1"/>
    <col min="7694" max="7936" width="11.42578125" style="1"/>
    <col min="7937" max="7937" width="4.7109375" style="1" customWidth="1"/>
    <col min="7938" max="7938" width="5.7109375" style="1" customWidth="1"/>
    <col min="7939" max="7939" width="20.85546875" style="1" customWidth="1"/>
    <col min="7940" max="7940" width="17.7109375" style="1" customWidth="1"/>
    <col min="7941" max="7941" width="5.28515625" style="1" customWidth="1"/>
    <col min="7942" max="7942" width="5.140625" style="1" customWidth="1"/>
    <col min="7943" max="7946" width="5.7109375" style="1" customWidth="1"/>
    <col min="7947" max="7947" width="4.7109375" style="1" customWidth="1"/>
    <col min="7948" max="7948" width="6.28515625" style="1" customWidth="1"/>
    <col min="7949" max="7949" width="3.7109375" style="1" customWidth="1"/>
    <col min="7950" max="8192" width="11.42578125" style="1"/>
    <col min="8193" max="8193" width="4.7109375" style="1" customWidth="1"/>
    <col min="8194" max="8194" width="5.7109375" style="1" customWidth="1"/>
    <col min="8195" max="8195" width="20.85546875" style="1" customWidth="1"/>
    <col min="8196" max="8196" width="17.7109375" style="1" customWidth="1"/>
    <col min="8197" max="8197" width="5.28515625" style="1" customWidth="1"/>
    <col min="8198" max="8198" width="5.140625" style="1" customWidth="1"/>
    <col min="8199" max="8202" width="5.7109375" style="1" customWidth="1"/>
    <col min="8203" max="8203" width="4.7109375" style="1" customWidth="1"/>
    <col min="8204" max="8204" width="6.28515625" style="1" customWidth="1"/>
    <col min="8205" max="8205" width="3.7109375" style="1" customWidth="1"/>
    <col min="8206" max="8448" width="11.42578125" style="1"/>
    <col min="8449" max="8449" width="4.7109375" style="1" customWidth="1"/>
    <col min="8450" max="8450" width="5.7109375" style="1" customWidth="1"/>
    <col min="8451" max="8451" width="20.85546875" style="1" customWidth="1"/>
    <col min="8452" max="8452" width="17.7109375" style="1" customWidth="1"/>
    <col min="8453" max="8453" width="5.28515625" style="1" customWidth="1"/>
    <col min="8454" max="8454" width="5.140625" style="1" customWidth="1"/>
    <col min="8455" max="8458" width="5.7109375" style="1" customWidth="1"/>
    <col min="8459" max="8459" width="4.7109375" style="1" customWidth="1"/>
    <col min="8460" max="8460" width="6.28515625" style="1" customWidth="1"/>
    <col min="8461" max="8461" width="3.7109375" style="1" customWidth="1"/>
    <col min="8462" max="8704" width="11.42578125" style="1"/>
    <col min="8705" max="8705" width="4.7109375" style="1" customWidth="1"/>
    <col min="8706" max="8706" width="5.7109375" style="1" customWidth="1"/>
    <col min="8707" max="8707" width="20.85546875" style="1" customWidth="1"/>
    <col min="8708" max="8708" width="17.7109375" style="1" customWidth="1"/>
    <col min="8709" max="8709" width="5.28515625" style="1" customWidth="1"/>
    <col min="8710" max="8710" width="5.140625" style="1" customWidth="1"/>
    <col min="8711" max="8714" width="5.7109375" style="1" customWidth="1"/>
    <col min="8715" max="8715" width="4.7109375" style="1" customWidth="1"/>
    <col min="8716" max="8716" width="6.28515625" style="1" customWidth="1"/>
    <col min="8717" max="8717" width="3.7109375" style="1" customWidth="1"/>
    <col min="8718" max="8960" width="11.42578125" style="1"/>
    <col min="8961" max="8961" width="4.7109375" style="1" customWidth="1"/>
    <col min="8962" max="8962" width="5.7109375" style="1" customWidth="1"/>
    <col min="8963" max="8963" width="20.85546875" style="1" customWidth="1"/>
    <col min="8964" max="8964" width="17.7109375" style="1" customWidth="1"/>
    <col min="8965" max="8965" width="5.28515625" style="1" customWidth="1"/>
    <col min="8966" max="8966" width="5.140625" style="1" customWidth="1"/>
    <col min="8967" max="8970" width="5.7109375" style="1" customWidth="1"/>
    <col min="8971" max="8971" width="4.7109375" style="1" customWidth="1"/>
    <col min="8972" max="8972" width="6.28515625" style="1" customWidth="1"/>
    <col min="8973" max="8973" width="3.7109375" style="1" customWidth="1"/>
    <col min="8974" max="9216" width="11.42578125" style="1"/>
    <col min="9217" max="9217" width="4.7109375" style="1" customWidth="1"/>
    <col min="9218" max="9218" width="5.7109375" style="1" customWidth="1"/>
    <col min="9219" max="9219" width="20.85546875" style="1" customWidth="1"/>
    <col min="9220" max="9220" width="17.7109375" style="1" customWidth="1"/>
    <col min="9221" max="9221" width="5.28515625" style="1" customWidth="1"/>
    <col min="9222" max="9222" width="5.140625" style="1" customWidth="1"/>
    <col min="9223" max="9226" width="5.7109375" style="1" customWidth="1"/>
    <col min="9227" max="9227" width="4.7109375" style="1" customWidth="1"/>
    <col min="9228" max="9228" width="6.28515625" style="1" customWidth="1"/>
    <col min="9229" max="9229" width="3.7109375" style="1" customWidth="1"/>
    <col min="9230" max="9472" width="11.42578125" style="1"/>
    <col min="9473" max="9473" width="4.7109375" style="1" customWidth="1"/>
    <col min="9474" max="9474" width="5.7109375" style="1" customWidth="1"/>
    <col min="9475" max="9475" width="20.85546875" style="1" customWidth="1"/>
    <col min="9476" max="9476" width="17.7109375" style="1" customWidth="1"/>
    <col min="9477" max="9477" width="5.28515625" style="1" customWidth="1"/>
    <col min="9478" max="9478" width="5.140625" style="1" customWidth="1"/>
    <col min="9479" max="9482" width="5.7109375" style="1" customWidth="1"/>
    <col min="9483" max="9483" width="4.7109375" style="1" customWidth="1"/>
    <col min="9484" max="9484" width="6.28515625" style="1" customWidth="1"/>
    <col min="9485" max="9485" width="3.7109375" style="1" customWidth="1"/>
    <col min="9486" max="9728" width="11.42578125" style="1"/>
    <col min="9729" max="9729" width="4.7109375" style="1" customWidth="1"/>
    <col min="9730" max="9730" width="5.7109375" style="1" customWidth="1"/>
    <col min="9731" max="9731" width="20.85546875" style="1" customWidth="1"/>
    <col min="9732" max="9732" width="17.7109375" style="1" customWidth="1"/>
    <col min="9733" max="9733" width="5.28515625" style="1" customWidth="1"/>
    <col min="9734" max="9734" width="5.140625" style="1" customWidth="1"/>
    <col min="9735" max="9738" width="5.7109375" style="1" customWidth="1"/>
    <col min="9739" max="9739" width="4.7109375" style="1" customWidth="1"/>
    <col min="9740" max="9740" width="6.28515625" style="1" customWidth="1"/>
    <col min="9741" max="9741" width="3.7109375" style="1" customWidth="1"/>
    <col min="9742" max="9984" width="11.42578125" style="1"/>
    <col min="9985" max="9985" width="4.7109375" style="1" customWidth="1"/>
    <col min="9986" max="9986" width="5.7109375" style="1" customWidth="1"/>
    <col min="9987" max="9987" width="20.85546875" style="1" customWidth="1"/>
    <col min="9988" max="9988" width="17.7109375" style="1" customWidth="1"/>
    <col min="9989" max="9989" width="5.28515625" style="1" customWidth="1"/>
    <col min="9990" max="9990" width="5.140625" style="1" customWidth="1"/>
    <col min="9991" max="9994" width="5.7109375" style="1" customWidth="1"/>
    <col min="9995" max="9995" width="4.7109375" style="1" customWidth="1"/>
    <col min="9996" max="9996" width="6.28515625" style="1" customWidth="1"/>
    <col min="9997" max="9997" width="3.7109375" style="1" customWidth="1"/>
    <col min="9998" max="10240" width="11.42578125" style="1"/>
    <col min="10241" max="10241" width="4.7109375" style="1" customWidth="1"/>
    <col min="10242" max="10242" width="5.7109375" style="1" customWidth="1"/>
    <col min="10243" max="10243" width="20.85546875" style="1" customWidth="1"/>
    <col min="10244" max="10244" width="17.7109375" style="1" customWidth="1"/>
    <col min="10245" max="10245" width="5.28515625" style="1" customWidth="1"/>
    <col min="10246" max="10246" width="5.140625" style="1" customWidth="1"/>
    <col min="10247" max="10250" width="5.7109375" style="1" customWidth="1"/>
    <col min="10251" max="10251" width="4.7109375" style="1" customWidth="1"/>
    <col min="10252" max="10252" width="6.28515625" style="1" customWidth="1"/>
    <col min="10253" max="10253" width="3.7109375" style="1" customWidth="1"/>
    <col min="10254" max="10496" width="11.42578125" style="1"/>
    <col min="10497" max="10497" width="4.7109375" style="1" customWidth="1"/>
    <col min="10498" max="10498" width="5.7109375" style="1" customWidth="1"/>
    <col min="10499" max="10499" width="20.85546875" style="1" customWidth="1"/>
    <col min="10500" max="10500" width="17.7109375" style="1" customWidth="1"/>
    <col min="10501" max="10501" width="5.28515625" style="1" customWidth="1"/>
    <col min="10502" max="10502" width="5.140625" style="1" customWidth="1"/>
    <col min="10503" max="10506" width="5.7109375" style="1" customWidth="1"/>
    <col min="10507" max="10507" width="4.7109375" style="1" customWidth="1"/>
    <col min="10508" max="10508" width="6.28515625" style="1" customWidth="1"/>
    <col min="10509" max="10509" width="3.7109375" style="1" customWidth="1"/>
    <col min="10510" max="10752" width="11.42578125" style="1"/>
    <col min="10753" max="10753" width="4.7109375" style="1" customWidth="1"/>
    <col min="10754" max="10754" width="5.7109375" style="1" customWidth="1"/>
    <col min="10755" max="10755" width="20.85546875" style="1" customWidth="1"/>
    <col min="10756" max="10756" width="17.7109375" style="1" customWidth="1"/>
    <col min="10757" max="10757" width="5.28515625" style="1" customWidth="1"/>
    <col min="10758" max="10758" width="5.140625" style="1" customWidth="1"/>
    <col min="10759" max="10762" width="5.7109375" style="1" customWidth="1"/>
    <col min="10763" max="10763" width="4.7109375" style="1" customWidth="1"/>
    <col min="10764" max="10764" width="6.28515625" style="1" customWidth="1"/>
    <col min="10765" max="10765" width="3.7109375" style="1" customWidth="1"/>
    <col min="10766" max="11008" width="11.42578125" style="1"/>
    <col min="11009" max="11009" width="4.7109375" style="1" customWidth="1"/>
    <col min="11010" max="11010" width="5.7109375" style="1" customWidth="1"/>
    <col min="11011" max="11011" width="20.85546875" style="1" customWidth="1"/>
    <col min="11012" max="11012" width="17.7109375" style="1" customWidth="1"/>
    <col min="11013" max="11013" width="5.28515625" style="1" customWidth="1"/>
    <col min="11014" max="11014" width="5.140625" style="1" customWidth="1"/>
    <col min="11015" max="11018" width="5.7109375" style="1" customWidth="1"/>
    <col min="11019" max="11019" width="4.7109375" style="1" customWidth="1"/>
    <col min="11020" max="11020" width="6.28515625" style="1" customWidth="1"/>
    <col min="11021" max="11021" width="3.7109375" style="1" customWidth="1"/>
    <col min="11022" max="11264" width="11.42578125" style="1"/>
    <col min="11265" max="11265" width="4.7109375" style="1" customWidth="1"/>
    <col min="11266" max="11266" width="5.7109375" style="1" customWidth="1"/>
    <col min="11267" max="11267" width="20.85546875" style="1" customWidth="1"/>
    <col min="11268" max="11268" width="17.7109375" style="1" customWidth="1"/>
    <col min="11269" max="11269" width="5.28515625" style="1" customWidth="1"/>
    <col min="11270" max="11270" width="5.140625" style="1" customWidth="1"/>
    <col min="11271" max="11274" width="5.7109375" style="1" customWidth="1"/>
    <col min="11275" max="11275" width="4.7109375" style="1" customWidth="1"/>
    <col min="11276" max="11276" width="6.28515625" style="1" customWidth="1"/>
    <col min="11277" max="11277" width="3.7109375" style="1" customWidth="1"/>
    <col min="11278" max="11520" width="11.42578125" style="1"/>
    <col min="11521" max="11521" width="4.7109375" style="1" customWidth="1"/>
    <col min="11522" max="11522" width="5.7109375" style="1" customWidth="1"/>
    <col min="11523" max="11523" width="20.85546875" style="1" customWidth="1"/>
    <col min="11524" max="11524" width="17.7109375" style="1" customWidth="1"/>
    <col min="11525" max="11525" width="5.28515625" style="1" customWidth="1"/>
    <col min="11526" max="11526" width="5.140625" style="1" customWidth="1"/>
    <col min="11527" max="11530" width="5.7109375" style="1" customWidth="1"/>
    <col min="11531" max="11531" width="4.7109375" style="1" customWidth="1"/>
    <col min="11532" max="11532" width="6.28515625" style="1" customWidth="1"/>
    <col min="11533" max="11533" width="3.7109375" style="1" customWidth="1"/>
    <col min="11534" max="11776" width="11.42578125" style="1"/>
    <col min="11777" max="11777" width="4.7109375" style="1" customWidth="1"/>
    <col min="11778" max="11778" width="5.7109375" style="1" customWidth="1"/>
    <col min="11779" max="11779" width="20.85546875" style="1" customWidth="1"/>
    <col min="11780" max="11780" width="17.7109375" style="1" customWidth="1"/>
    <col min="11781" max="11781" width="5.28515625" style="1" customWidth="1"/>
    <col min="11782" max="11782" width="5.140625" style="1" customWidth="1"/>
    <col min="11783" max="11786" width="5.7109375" style="1" customWidth="1"/>
    <col min="11787" max="11787" width="4.7109375" style="1" customWidth="1"/>
    <col min="11788" max="11788" width="6.28515625" style="1" customWidth="1"/>
    <col min="11789" max="11789" width="3.7109375" style="1" customWidth="1"/>
    <col min="11790" max="12032" width="11.42578125" style="1"/>
    <col min="12033" max="12033" width="4.7109375" style="1" customWidth="1"/>
    <col min="12034" max="12034" width="5.7109375" style="1" customWidth="1"/>
    <col min="12035" max="12035" width="20.85546875" style="1" customWidth="1"/>
    <col min="12036" max="12036" width="17.7109375" style="1" customWidth="1"/>
    <col min="12037" max="12037" width="5.28515625" style="1" customWidth="1"/>
    <col min="12038" max="12038" width="5.140625" style="1" customWidth="1"/>
    <col min="12039" max="12042" width="5.7109375" style="1" customWidth="1"/>
    <col min="12043" max="12043" width="4.7109375" style="1" customWidth="1"/>
    <col min="12044" max="12044" width="6.28515625" style="1" customWidth="1"/>
    <col min="12045" max="12045" width="3.7109375" style="1" customWidth="1"/>
    <col min="12046" max="12288" width="11.42578125" style="1"/>
    <col min="12289" max="12289" width="4.7109375" style="1" customWidth="1"/>
    <col min="12290" max="12290" width="5.7109375" style="1" customWidth="1"/>
    <col min="12291" max="12291" width="20.85546875" style="1" customWidth="1"/>
    <col min="12292" max="12292" width="17.7109375" style="1" customWidth="1"/>
    <col min="12293" max="12293" width="5.28515625" style="1" customWidth="1"/>
    <col min="12294" max="12294" width="5.140625" style="1" customWidth="1"/>
    <col min="12295" max="12298" width="5.7109375" style="1" customWidth="1"/>
    <col min="12299" max="12299" width="4.7109375" style="1" customWidth="1"/>
    <col min="12300" max="12300" width="6.28515625" style="1" customWidth="1"/>
    <col min="12301" max="12301" width="3.7109375" style="1" customWidth="1"/>
    <col min="12302" max="12544" width="11.42578125" style="1"/>
    <col min="12545" max="12545" width="4.7109375" style="1" customWidth="1"/>
    <col min="12546" max="12546" width="5.7109375" style="1" customWidth="1"/>
    <col min="12547" max="12547" width="20.85546875" style="1" customWidth="1"/>
    <col min="12548" max="12548" width="17.7109375" style="1" customWidth="1"/>
    <col min="12549" max="12549" width="5.28515625" style="1" customWidth="1"/>
    <col min="12550" max="12550" width="5.140625" style="1" customWidth="1"/>
    <col min="12551" max="12554" width="5.7109375" style="1" customWidth="1"/>
    <col min="12555" max="12555" width="4.7109375" style="1" customWidth="1"/>
    <col min="12556" max="12556" width="6.28515625" style="1" customWidth="1"/>
    <col min="12557" max="12557" width="3.7109375" style="1" customWidth="1"/>
    <col min="12558" max="12800" width="11.42578125" style="1"/>
    <col min="12801" max="12801" width="4.7109375" style="1" customWidth="1"/>
    <col min="12802" max="12802" width="5.7109375" style="1" customWidth="1"/>
    <col min="12803" max="12803" width="20.85546875" style="1" customWidth="1"/>
    <col min="12804" max="12804" width="17.7109375" style="1" customWidth="1"/>
    <col min="12805" max="12805" width="5.28515625" style="1" customWidth="1"/>
    <col min="12806" max="12806" width="5.140625" style="1" customWidth="1"/>
    <col min="12807" max="12810" width="5.7109375" style="1" customWidth="1"/>
    <col min="12811" max="12811" width="4.7109375" style="1" customWidth="1"/>
    <col min="12812" max="12812" width="6.28515625" style="1" customWidth="1"/>
    <col min="12813" max="12813" width="3.7109375" style="1" customWidth="1"/>
    <col min="12814" max="13056" width="11.42578125" style="1"/>
    <col min="13057" max="13057" width="4.7109375" style="1" customWidth="1"/>
    <col min="13058" max="13058" width="5.7109375" style="1" customWidth="1"/>
    <col min="13059" max="13059" width="20.85546875" style="1" customWidth="1"/>
    <col min="13060" max="13060" width="17.7109375" style="1" customWidth="1"/>
    <col min="13061" max="13061" width="5.28515625" style="1" customWidth="1"/>
    <col min="13062" max="13062" width="5.140625" style="1" customWidth="1"/>
    <col min="13063" max="13066" width="5.7109375" style="1" customWidth="1"/>
    <col min="13067" max="13067" width="4.7109375" style="1" customWidth="1"/>
    <col min="13068" max="13068" width="6.28515625" style="1" customWidth="1"/>
    <col min="13069" max="13069" width="3.7109375" style="1" customWidth="1"/>
    <col min="13070" max="13312" width="11.42578125" style="1"/>
    <col min="13313" max="13313" width="4.7109375" style="1" customWidth="1"/>
    <col min="13314" max="13314" width="5.7109375" style="1" customWidth="1"/>
    <col min="13315" max="13315" width="20.85546875" style="1" customWidth="1"/>
    <col min="13316" max="13316" width="17.7109375" style="1" customWidth="1"/>
    <col min="13317" max="13317" width="5.28515625" style="1" customWidth="1"/>
    <col min="13318" max="13318" width="5.140625" style="1" customWidth="1"/>
    <col min="13319" max="13322" width="5.7109375" style="1" customWidth="1"/>
    <col min="13323" max="13323" width="4.7109375" style="1" customWidth="1"/>
    <col min="13324" max="13324" width="6.28515625" style="1" customWidth="1"/>
    <col min="13325" max="13325" width="3.7109375" style="1" customWidth="1"/>
    <col min="13326" max="13568" width="11.42578125" style="1"/>
    <col min="13569" max="13569" width="4.7109375" style="1" customWidth="1"/>
    <col min="13570" max="13570" width="5.7109375" style="1" customWidth="1"/>
    <col min="13571" max="13571" width="20.85546875" style="1" customWidth="1"/>
    <col min="13572" max="13572" width="17.7109375" style="1" customWidth="1"/>
    <col min="13573" max="13573" width="5.28515625" style="1" customWidth="1"/>
    <col min="13574" max="13574" width="5.140625" style="1" customWidth="1"/>
    <col min="13575" max="13578" width="5.7109375" style="1" customWidth="1"/>
    <col min="13579" max="13579" width="4.7109375" style="1" customWidth="1"/>
    <col min="13580" max="13580" width="6.28515625" style="1" customWidth="1"/>
    <col min="13581" max="13581" width="3.7109375" style="1" customWidth="1"/>
    <col min="13582" max="13824" width="11.42578125" style="1"/>
    <col min="13825" max="13825" width="4.7109375" style="1" customWidth="1"/>
    <col min="13826" max="13826" width="5.7109375" style="1" customWidth="1"/>
    <col min="13827" max="13827" width="20.85546875" style="1" customWidth="1"/>
    <col min="13828" max="13828" width="17.7109375" style="1" customWidth="1"/>
    <col min="13829" max="13829" width="5.28515625" style="1" customWidth="1"/>
    <col min="13830" max="13830" width="5.140625" style="1" customWidth="1"/>
    <col min="13831" max="13834" width="5.7109375" style="1" customWidth="1"/>
    <col min="13835" max="13835" width="4.7109375" style="1" customWidth="1"/>
    <col min="13836" max="13836" width="6.28515625" style="1" customWidth="1"/>
    <col min="13837" max="13837" width="3.7109375" style="1" customWidth="1"/>
    <col min="13838" max="14080" width="11.42578125" style="1"/>
    <col min="14081" max="14081" width="4.7109375" style="1" customWidth="1"/>
    <col min="14082" max="14082" width="5.7109375" style="1" customWidth="1"/>
    <col min="14083" max="14083" width="20.85546875" style="1" customWidth="1"/>
    <col min="14084" max="14084" width="17.7109375" style="1" customWidth="1"/>
    <col min="14085" max="14085" width="5.28515625" style="1" customWidth="1"/>
    <col min="14086" max="14086" width="5.140625" style="1" customWidth="1"/>
    <col min="14087" max="14090" width="5.7109375" style="1" customWidth="1"/>
    <col min="14091" max="14091" width="4.7109375" style="1" customWidth="1"/>
    <col min="14092" max="14092" width="6.28515625" style="1" customWidth="1"/>
    <col min="14093" max="14093" width="3.7109375" style="1" customWidth="1"/>
    <col min="14094" max="14336" width="11.42578125" style="1"/>
    <col min="14337" max="14337" width="4.7109375" style="1" customWidth="1"/>
    <col min="14338" max="14338" width="5.7109375" style="1" customWidth="1"/>
    <col min="14339" max="14339" width="20.85546875" style="1" customWidth="1"/>
    <col min="14340" max="14340" width="17.7109375" style="1" customWidth="1"/>
    <col min="14341" max="14341" width="5.28515625" style="1" customWidth="1"/>
    <col min="14342" max="14342" width="5.140625" style="1" customWidth="1"/>
    <col min="14343" max="14346" width="5.7109375" style="1" customWidth="1"/>
    <col min="14347" max="14347" width="4.7109375" style="1" customWidth="1"/>
    <col min="14348" max="14348" width="6.28515625" style="1" customWidth="1"/>
    <col min="14349" max="14349" width="3.7109375" style="1" customWidth="1"/>
    <col min="14350" max="14592" width="11.42578125" style="1"/>
    <col min="14593" max="14593" width="4.7109375" style="1" customWidth="1"/>
    <col min="14594" max="14594" width="5.7109375" style="1" customWidth="1"/>
    <col min="14595" max="14595" width="20.85546875" style="1" customWidth="1"/>
    <col min="14596" max="14596" width="17.7109375" style="1" customWidth="1"/>
    <col min="14597" max="14597" width="5.28515625" style="1" customWidth="1"/>
    <col min="14598" max="14598" width="5.140625" style="1" customWidth="1"/>
    <col min="14599" max="14602" width="5.7109375" style="1" customWidth="1"/>
    <col min="14603" max="14603" width="4.7109375" style="1" customWidth="1"/>
    <col min="14604" max="14604" width="6.28515625" style="1" customWidth="1"/>
    <col min="14605" max="14605" width="3.7109375" style="1" customWidth="1"/>
    <col min="14606" max="14848" width="11.42578125" style="1"/>
    <col min="14849" max="14849" width="4.7109375" style="1" customWidth="1"/>
    <col min="14850" max="14850" width="5.7109375" style="1" customWidth="1"/>
    <col min="14851" max="14851" width="20.85546875" style="1" customWidth="1"/>
    <col min="14852" max="14852" width="17.7109375" style="1" customWidth="1"/>
    <col min="14853" max="14853" width="5.28515625" style="1" customWidth="1"/>
    <col min="14854" max="14854" width="5.140625" style="1" customWidth="1"/>
    <col min="14855" max="14858" width="5.7109375" style="1" customWidth="1"/>
    <col min="14859" max="14859" width="4.7109375" style="1" customWidth="1"/>
    <col min="14860" max="14860" width="6.28515625" style="1" customWidth="1"/>
    <col min="14861" max="14861" width="3.7109375" style="1" customWidth="1"/>
    <col min="14862" max="15104" width="11.42578125" style="1"/>
    <col min="15105" max="15105" width="4.7109375" style="1" customWidth="1"/>
    <col min="15106" max="15106" width="5.7109375" style="1" customWidth="1"/>
    <col min="15107" max="15107" width="20.85546875" style="1" customWidth="1"/>
    <col min="15108" max="15108" width="17.7109375" style="1" customWidth="1"/>
    <col min="15109" max="15109" width="5.28515625" style="1" customWidth="1"/>
    <col min="15110" max="15110" width="5.140625" style="1" customWidth="1"/>
    <col min="15111" max="15114" width="5.7109375" style="1" customWidth="1"/>
    <col min="15115" max="15115" width="4.7109375" style="1" customWidth="1"/>
    <col min="15116" max="15116" width="6.28515625" style="1" customWidth="1"/>
    <col min="15117" max="15117" width="3.7109375" style="1" customWidth="1"/>
    <col min="15118" max="15360" width="11.42578125" style="1"/>
    <col min="15361" max="15361" width="4.7109375" style="1" customWidth="1"/>
    <col min="15362" max="15362" width="5.7109375" style="1" customWidth="1"/>
    <col min="15363" max="15363" width="20.85546875" style="1" customWidth="1"/>
    <col min="15364" max="15364" width="17.7109375" style="1" customWidth="1"/>
    <col min="15365" max="15365" width="5.28515625" style="1" customWidth="1"/>
    <col min="15366" max="15366" width="5.140625" style="1" customWidth="1"/>
    <col min="15367" max="15370" width="5.7109375" style="1" customWidth="1"/>
    <col min="15371" max="15371" width="4.7109375" style="1" customWidth="1"/>
    <col min="15372" max="15372" width="6.28515625" style="1" customWidth="1"/>
    <col min="15373" max="15373" width="3.7109375" style="1" customWidth="1"/>
    <col min="15374" max="15616" width="11.42578125" style="1"/>
    <col min="15617" max="15617" width="4.7109375" style="1" customWidth="1"/>
    <col min="15618" max="15618" width="5.7109375" style="1" customWidth="1"/>
    <col min="15619" max="15619" width="20.85546875" style="1" customWidth="1"/>
    <col min="15620" max="15620" width="17.7109375" style="1" customWidth="1"/>
    <col min="15621" max="15621" width="5.28515625" style="1" customWidth="1"/>
    <col min="15622" max="15622" width="5.140625" style="1" customWidth="1"/>
    <col min="15623" max="15626" width="5.7109375" style="1" customWidth="1"/>
    <col min="15627" max="15627" width="4.7109375" style="1" customWidth="1"/>
    <col min="15628" max="15628" width="6.28515625" style="1" customWidth="1"/>
    <col min="15629" max="15629" width="3.7109375" style="1" customWidth="1"/>
    <col min="15630" max="15872" width="11.42578125" style="1"/>
    <col min="15873" max="15873" width="4.7109375" style="1" customWidth="1"/>
    <col min="15874" max="15874" width="5.7109375" style="1" customWidth="1"/>
    <col min="15875" max="15875" width="20.85546875" style="1" customWidth="1"/>
    <col min="15876" max="15876" width="17.7109375" style="1" customWidth="1"/>
    <col min="15877" max="15877" width="5.28515625" style="1" customWidth="1"/>
    <col min="15878" max="15878" width="5.140625" style="1" customWidth="1"/>
    <col min="15879" max="15882" width="5.7109375" style="1" customWidth="1"/>
    <col min="15883" max="15883" width="4.7109375" style="1" customWidth="1"/>
    <col min="15884" max="15884" width="6.28515625" style="1" customWidth="1"/>
    <col min="15885" max="15885" width="3.7109375" style="1" customWidth="1"/>
    <col min="15886" max="16128" width="11.42578125" style="1"/>
    <col min="16129" max="16129" width="4.7109375" style="1" customWidth="1"/>
    <col min="16130" max="16130" width="5.7109375" style="1" customWidth="1"/>
    <col min="16131" max="16131" width="20.85546875" style="1" customWidth="1"/>
    <col min="16132" max="16132" width="17.7109375" style="1" customWidth="1"/>
    <col min="16133" max="16133" width="5.28515625" style="1" customWidth="1"/>
    <col min="16134" max="16134" width="5.140625" style="1" customWidth="1"/>
    <col min="16135" max="16138" width="5.7109375" style="1" customWidth="1"/>
    <col min="16139" max="16139" width="4.7109375" style="1" customWidth="1"/>
    <col min="16140" max="16140" width="6.28515625" style="1" customWidth="1"/>
    <col min="16141" max="16141" width="3.7109375" style="1" customWidth="1"/>
    <col min="16142" max="16384" width="11.42578125" style="1"/>
  </cols>
  <sheetData>
    <row r="1" spans="1:13" ht="20.25" customHeight="1" x14ac:dyDescent="0.2">
      <c r="A1" s="166" t="s">
        <v>8</v>
      </c>
      <c r="B1" s="167"/>
      <c r="C1" s="168"/>
      <c r="D1" s="172" t="s">
        <v>140</v>
      </c>
      <c r="E1" s="173"/>
      <c r="F1" s="173"/>
      <c r="G1" s="173"/>
      <c r="H1" s="173"/>
      <c r="I1" s="173"/>
      <c r="J1" s="173"/>
      <c r="K1" s="173"/>
      <c r="L1" s="173"/>
      <c r="M1" s="174"/>
    </row>
    <row r="2" spans="1:13" ht="15.75" x14ac:dyDescent="0.2">
      <c r="A2" s="169" t="s">
        <v>11</v>
      </c>
      <c r="B2" s="170"/>
      <c r="C2" s="171"/>
      <c r="D2" s="21" t="s">
        <v>141</v>
      </c>
      <c r="E2" s="175" t="s">
        <v>9</v>
      </c>
      <c r="F2" s="176"/>
      <c r="G2" s="177"/>
      <c r="H2" s="178" t="s">
        <v>21</v>
      </c>
      <c r="I2" s="178"/>
      <c r="J2" s="178"/>
      <c r="K2" s="178"/>
      <c r="L2" s="178"/>
      <c r="M2" s="179"/>
    </row>
    <row r="3" spans="1:13" ht="15.75" x14ac:dyDescent="0.2">
      <c r="A3" s="169" t="s">
        <v>14</v>
      </c>
      <c r="B3" s="170"/>
      <c r="C3" s="171"/>
      <c r="D3" s="163" t="s">
        <v>142</v>
      </c>
      <c r="E3" s="164"/>
      <c r="F3" s="164"/>
      <c r="G3" s="164"/>
      <c r="H3" s="164"/>
      <c r="I3" s="164"/>
      <c r="J3" s="164"/>
      <c r="K3" s="164"/>
      <c r="L3" s="164"/>
      <c r="M3" s="165"/>
    </row>
    <row r="4" spans="1:13" ht="15.75" x14ac:dyDescent="0.2">
      <c r="A4" s="169" t="s">
        <v>10</v>
      </c>
      <c r="B4" s="170"/>
      <c r="C4" s="171"/>
      <c r="D4" s="163" t="s">
        <v>143</v>
      </c>
      <c r="E4" s="164"/>
      <c r="F4" s="164"/>
      <c r="G4" s="164"/>
      <c r="H4" s="164"/>
      <c r="I4" s="164"/>
      <c r="J4" s="164"/>
      <c r="K4" s="164"/>
      <c r="L4" s="164"/>
      <c r="M4" s="165"/>
    </row>
    <row r="5" spans="1:13" ht="15.75" x14ac:dyDescent="0.2">
      <c r="A5" s="169" t="s">
        <v>12</v>
      </c>
      <c r="B5" s="171"/>
      <c r="C5" s="163" t="s">
        <v>144</v>
      </c>
      <c r="D5" s="188"/>
      <c r="E5" s="186" t="s">
        <v>13</v>
      </c>
      <c r="F5" s="170"/>
      <c r="G5" s="170"/>
      <c r="H5" s="221">
        <v>42876</v>
      </c>
      <c r="I5" s="164"/>
      <c r="J5" s="164"/>
      <c r="K5" s="164"/>
      <c r="L5" s="164"/>
      <c r="M5" s="165"/>
    </row>
    <row r="6" spans="1:13" ht="16.5" thickBot="1" x14ac:dyDescent="0.25">
      <c r="A6" s="184" t="s">
        <v>16</v>
      </c>
      <c r="B6" s="185"/>
      <c r="C6" s="22" t="s">
        <v>15</v>
      </c>
      <c r="D6" s="23">
        <v>32</v>
      </c>
      <c r="E6" s="189" t="s">
        <v>17</v>
      </c>
      <c r="F6" s="190"/>
      <c r="G6" s="190"/>
      <c r="H6" s="194">
        <v>32</v>
      </c>
      <c r="I6" s="195"/>
      <c r="J6" s="195"/>
      <c r="K6" s="195"/>
      <c r="L6" s="195"/>
      <c r="M6" s="196"/>
    </row>
    <row r="7" spans="1:13" ht="10.5" customHeight="1" x14ac:dyDescent="0.2">
      <c r="A7" s="6"/>
      <c r="B7" s="6"/>
      <c r="C7" s="7"/>
      <c r="E7" s="6"/>
      <c r="G7" s="8"/>
      <c r="H7" s="8"/>
      <c r="I7" s="8"/>
      <c r="J7" s="8"/>
      <c r="K7" s="187" t="s">
        <v>24</v>
      </c>
      <c r="L7" s="187"/>
      <c r="M7" s="8"/>
    </row>
    <row r="8" spans="1:13" x14ac:dyDescent="0.2">
      <c r="A8" s="24" t="s">
        <v>4</v>
      </c>
      <c r="B8" s="24" t="s">
        <v>5</v>
      </c>
      <c r="C8" s="24" t="s">
        <v>0</v>
      </c>
      <c r="D8" s="24" t="s">
        <v>1</v>
      </c>
      <c r="E8" s="20" t="s">
        <v>3</v>
      </c>
      <c r="F8" s="20" t="s">
        <v>2</v>
      </c>
      <c r="G8" s="20" t="s">
        <v>19</v>
      </c>
      <c r="H8" s="20" t="s">
        <v>18</v>
      </c>
      <c r="I8" s="20" t="s">
        <v>23</v>
      </c>
      <c r="J8" s="20" t="s">
        <v>6</v>
      </c>
      <c r="K8" s="24" t="s">
        <v>20</v>
      </c>
      <c r="L8" s="24" t="s">
        <v>21</v>
      </c>
      <c r="M8" s="20" t="s">
        <v>7</v>
      </c>
    </row>
    <row r="9" spans="1:13" s="40" customFormat="1" x14ac:dyDescent="0.2">
      <c r="A9" s="35"/>
      <c r="B9" s="35"/>
      <c r="C9" s="37" t="s">
        <v>145</v>
      </c>
      <c r="D9" s="35"/>
      <c r="E9" s="39"/>
      <c r="F9" s="39"/>
      <c r="G9" s="39"/>
      <c r="H9" s="39"/>
      <c r="I9" s="39"/>
      <c r="J9" s="39"/>
      <c r="K9" s="35"/>
      <c r="L9" s="35"/>
      <c r="M9" s="39"/>
    </row>
    <row r="10" spans="1:13" x14ac:dyDescent="0.2">
      <c r="A10" s="54">
        <v>1</v>
      </c>
      <c r="B10" s="41">
        <v>26</v>
      </c>
      <c r="C10" s="128" t="s">
        <v>39</v>
      </c>
      <c r="D10" s="129" t="s">
        <v>40</v>
      </c>
      <c r="E10" s="41">
        <v>15</v>
      </c>
      <c r="F10" s="41">
        <v>167</v>
      </c>
      <c r="G10" s="41"/>
      <c r="H10" s="41"/>
      <c r="I10" s="41"/>
      <c r="J10" s="41">
        <v>6</v>
      </c>
      <c r="K10" s="17"/>
      <c r="L10" s="17">
        <v>400</v>
      </c>
      <c r="M10" s="41" t="s">
        <v>146</v>
      </c>
    </row>
    <row r="11" spans="1:13" x14ac:dyDescent="0.2">
      <c r="A11" s="54">
        <v>2</v>
      </c>
      <c r="B11" s="41">
        <v>3</v>
      </c>
      <c r="C11" s="128" t="s">
        <v>33</v>
      </c>
      <c r="D11" s="129" t="s">
        <v>147</v>
      </c>
      <c r="E11" s="41">
        <v>16</v>
      </c>
      <c r="F11" s="41">
        <v>180</v>
      </c>
      <c r="G11" s="41"/>
      <c r="H11" s="41"/>
      <c r="I11" s="41"/>
      <c r="J11" s="41">
        <v>2</v>
      </c>
      <c r="K11" s="17"/>
      <c r="L11" s="17">
        <v>380</v>
      </c>
      <c r="M11" s="41" t="s">
        <v>146</v>
      </c>
    </row>
    <row r="12" spans="1:13" x14ac:dyDescent="0.2">
      <c r="A12" s="54">
        <v>3</v>
      </c>
      <c r="B12" s="41">
        <v>31</v>
      </c>
      <c r="C12" s="128" t="s">
        <v>37</v>
      </c>
      <c r="D12" s="129" t="s">
        <v>147</v>
      </c>
      <c r="E12" s="41">
        <v>15</v>
      </c>
      <c r="F12" s="41">
        <v>177</v>
      </c>
      <c r="G12" s="41"/>
      <c r="H12" s="41"/>
      <c r="I12" s="41"/>
      <c r="J12" s="41">
        <v>5</v>
      </c>
      <c r="K12" s="17"/>
      <c r="L12" s="17">
        <v>364</v>
      </c>
      <c r="M12" s="41" t="s">
        <v>146</v>
      </c>
    </row>
    <row r="13" spans="1:13" x14ac:dyDescent="0.2">
      <c r="A13" s="54">
        <v>4</v>
      </c>
      <c r="B13" s="41">
        <v>1</v>
      </c>
      <c r="C13" s="128" t="s">
        <v>36</v>
      </c>
      <c r="D13" s="129" t="s">
        <v>147</v>
      </c>
      <c r="E13" s="41">
        <v>16</v>
      </c>
      <c r="F13" s="41">
        <v>187</v>
      </c>
      <c r="G13" s="41"/>
      <c r="H13" s="41"/>
      <c r="I13" s="41"/>
      <c r="J13" s="41">
        <v>1</v>
      </c>
      <c r="K13" s="17"/>
      <c r="L13" s="17">
        <v>350</v>
      </c>
      <c r="M13" s="41" t="s">
        <v>146</v>
      </c>
    </row>
    <row r="14" spans="1:13" x14ac:dyDescent="0.2">
      <c r="A14" s="54">
        <v>5</v>
      </c>
      <c r="B14" s="41">
        <v>20</v>
      </c>
      <c r="C14" s="128" t="s">
        <v>45</v>
      </c>
      <c r="D14" s="129" t="s">
        <v>44</v>
      </c>
      <c r="E14" s="41">
        <v>16</v>
      </c>
      <c r="F14" s="41">
        <v>172</v>
      </c>
      <c r="G14" s="41"/>
      <c r="H14" s="41"/>
      <c r="I14" s="41"/>
      <c r="J14" s="41">
        <v>4</v>
      </c>
      <c r="K14" s="17"/>
      <c r="L14" s="17">
        <v>336</v>
      </c>
      <c r="M14" s="41" t="s">
        <v>146</v>
      </c>
    </row>
    <row r="15" spans="1:13" x14ac:dyDescent="0.2">
      <c r="A15" s="54">
        <v>6</v>
      </c>
      <c r="B15" s="41">
        <v>7</v>
      </c>
      <c r="C15" s="128" t="s">
        <v>46</v>
      </c>
      <c r="D15" s="129" t="s">
        <v>44</v>
      </c>
      <c r="E15" s="41">
        <v>14.5</v>
      </c>
      <c r="F15" s="41">
        <v>167</v>
      </c>
      <c r="G15" s="41"/>
      <c r="H15" s="41"/>
      <c r="I15" s="41"/>
      <c r="J15" s="41">
        <v>7</v>
      </c>
      <c r="K15" s="17"/>
      <c r="L15" s="17">
        <v>324</v>
      </c>
      <c r="M15" s="41" t="s">
        <v>146</v>
      </c>
    </row>
    <row r="16" spans="1:13" x14ac:dyDescent="0.2">
      <c r="A16" s="54">
        <v>7</v>
      </c>
      <c r="B16" s="41">
        <v>6</v>
      </c>
      <c r="C16" s="128" t="s">
        <v>66</v>
      </c>
      <c r="D16" s="129" t="s">
        <v>58</v>
      </c>
      <c r="E16" s="41">
        <v>13</v>
      </c>
      <c r="F16" s="41">
        <v>174</v>
      </c>
      <c r="G16" s="41"/>
      <c r="H16" s="41"/>
      <c r="I16" s="41"/>
      <c r="J16" s="41">
        <v>9</v>
      </c>
      <c r="K16" s="17"/>
      <c r="L16" s="17">
        <v>312</v>
      </c>
      <c r="M16" s="41" t="s">
        <v>146</v>
      </c>
    </row>
    <row r="17" spans="1:13" x14ac:dyDescent="0.2">
      <c r="A17" s="54">
        <v>8</v>
      </c>
      <c r="B17" s="41">
        <v>16</v>
      </c>
      <c r="C17" s="128" t="s">
        <v>59</v>
      </c>
      <c r="D17" s="129" t="s">
        <v>58</v>
      </c>
      <c r="E17" s="41">
        <v>10.5</v>
      </c>
      <c r="F17" s="41">
        <v>150</v>
      </c>
      <c r="G17" s="41"/>
      <c r="H17" s="41"/>
      <c r="I17" s="41"/>
      <c r="J17" s="41">
        <v>17</v>
      </c>
      <c r="K17" s="17"/>
      <c r="L17" s="17">
        <v>300</v>
      </c>
      <c r="M17" s="41" t="s">
        <v>146</v>
      </c>
    </row>
    <row r="18" spans="1:13" x14ac:dyDescent="0.2">
      <c r="A18" s="54">
        <v>9</v>
      </c>
      <c r="B18" s="41">
        <v>13</v>
      </c>
      <c r="C18" s="128" t="s">
        <v>60</v>
      </c>
      <c r="D18" s="129" t="s">
        <v>58</v>
      </c>
      <c r="E18" s="41">
        <v>14</v>
      </c>
      <c r="F18" s="41">
        <v>164</v>
      </c>
      <c r="G18" s="41"/>
      <c r="H18" s="41"/>
      <c r="I18" s="41"/>
      <c r="J18" s="41">
        <v>8</v>
      </c>
      <c r="K18" s="17"/>
      <c r="L18" s="17">
        <v>288</v>
      </c>
      <c r="M18" s="41"/>
    </row>
    <row r="19" spans="1:13" x14ac:dyDescent="0.2">
      <c r="A19" s="54">
        <v>10</v>
      </c>
      <c r="B19" s="41">
        <v>11</v>
      </c>
      <c r="C19" s="128" t="s">
        <v>35</v>
      </c>
      <c r="D19" s="129" t="s">
        <v>147</v>
      </c>
      <c r="E19" s="41">
        <v>13</v>
      </c>
      <c r="F19" s="41">
        <v>159</v>
      </c>
      <c r="G19" s="41"/>
      <c r="H19" s="41"/>
      <c r="I19" s="41"/>
      <c r="J19" s="41">
        <v>10</v>
      </c>
      <c r="K19" s="17"/>
      <c r="L19" s="17">
        <v>276</v>
      </c>
      <c r="M19" s="41"/>
    </row>
    <row r="20" spans="1:13" x14ac:dyDescent="0.2">
      <c r="A20" s="54">
        <v>11</v>
      </c>
      <c r="B20" s="41">
        <v>21</v>
      </c>
      <c r="C20" s="130" t="s">
        <v>64</v>
      </c>
      <c r="D20" s="129" t="s">
        <v>58</v>
      </c>
      <c r="E20" s="41">
        <v>13</v>
      </c>
      <c r="F20" s="41">
        <v>149</v>
      </c>
      <c r="G20" s="41"/>
      <c r="H20" s="41"/>
      <c r="I20" s="41"/>
      <c r="J20" s="41">
        <v>11</v>
      </c>
      <c r="K20" s="17"/>
      <c r="L20" s="17">
        <v>266</v>
      </c>
      <c r="M20" s="41"/>
    </row>
    <row r="21" spans="1:13" x14ac:dyDescent="0.2">
      <c r="A21" s="54">
        <v>12</v>
      </c>
      <c r="B21" s="41">
        <v>12</v>
      </c>
      <c r="C21" s="128" t="s">
        <v>42</v>
      </c>
      <c r="D21" s="129" t="s">
        <v>40</v>
      </c>
      <c r="E21" s="41">
        <v>11.5</v>
      </c>
      <c r="F21" s="41">
        <v>153</v>
      </c>
      <c r="G21" s="41"/>
      <c r="H21" s="41"/>
      <c r="I21" s="41"/>
      <c r="J21" s="41">
        <v>15</v>
      </c>
      <c r="K21" s="17"/>
      <c r="L21" s="17">
        <v>256</v>
      </c>
      <c r="M21" s="41"/>
    </row>
    <row r="22" spans="1:13" x14ac:dyDescent="0.2">
      <c r="A22" s="54">
        <v>13</v>
      </c>
      <c r="B22" s="41">
        <v>24</v>
      </c>
      <c r="C22" s="128" t="s">
        <v>26</v>
      </c>
      <c r="D22" s="129" t="s">
        <v>74</v>
      </c>
      <c r="E22" s="41">
        <v>16</v>
      </c>
      <c r="F22" s="41">
        <v>179</v>
      </c>
      <c r="G22" s="41"/>
      <c r="H22" s="41"/>
      <c r="I22" s="41"/>
      <c r="J22" s="41">
        <v>3</v>
      </c>
      <c r="K22" s="17"/>
      <c r="L22" s="17">
        <v>246</v>
      </c>
      <c r="M22" s="41"/>
    </row>
    <row r="23" spans="1:13" x14ac:dyDescent="0.2">
      <c r="A23" s="54">
        <v>14</v>
      </c>
      <c r="B23" s="41">
        <v>28</v>
      </c>
      <c r="C23" s="128" t="s">
        <v>78</v>
      </c>
      <c r="D23" s="129" t="s">
        <v>77</v>
      </c>
      <c r="E23" s="41">
        <v>12.5</v>
      </c>
      <c r="F23" s="41">
        <v>153</v>
      </c>
      <c r="G23" s="41"/>
      <c r="H23" s="41"/>
      <c r="I23" s="41"/>
      <c r="J23" s="41">
        <v>12</v>
      </c>
      <c r="K23" s="17"/>
      <c r="L23" s="17">
        <v>236</v>
      </c>
      <c r="M23" s="41"/>
    </row>
    <row r="24" spans="1:13" x14ac:dyDescent="0.2">
      <c r="A24" s="54">
        <v>15</v>
      </c>
      <c r="B24" s="41">
        <v>8</v>
      </c>
      <c r="C24" s="128" t="s">
        <v>65</v>
      </c>
      <c r="D24" s="131" t="s">
        <v>58</v>
      </c>
      <c r="E24" s="41">
        <v>12</v>
      </c>
      <c r="F24" s="41">
        <v>147</v>
      </c>
      <c r="G24" s="41"/>
      <c r="H24" s="41"/>
      <c r="I24" s="41"/>
      <c r="J24" s="41">
        <v>13</v>
      </c>
      <c r="K24" s="17"/>
      <c r="L24" s="17">
        <v>226</v>
      </c>
      <c r="M24" s="41"/>
    </row>
    <row r="25" spans="1:13" x14ac:dyDescent="0.2">
      <c r="A25" s="54">
        <v>16</v>
      </c>
      <c r="B25" s="41">
        <v>10</v>
      </c>
      <c r="C25" s="128" t="s">
        <v>69</v>
      </c>
      <c r="D25" s="129" t="s">
        <v>147</v>
      </c>
      <c r="E25" s="41">
        <v>12</v>
      </c>
      <c r="F25" s="41">
        <v>145</v>
      </c>
      <c r="G25" s="41"/>
      <c r="H25" s="41"/>
      <c r="I25" s="41"/>
      <c r="J25" s="41">
        <v>14</v>
      </c>
      <c r="K25" s="17"/>
      <c r="L25" s="17">
        <v>216</v>
      </c>
      <c r="M25" s="41"/>
    </row>
    <row r="26" spans="1:13" x14ac:dyDescent="0.2">
      <c r="A26" s="54">
        <v>17</v>
      </c>
      <c r="B26" s="41">
        <v>18</v>
      </c>
      <c r="C26" s="128" t="s">
        <v>43</v>
      </c>
      <c r="D26" s="129" t="s">
        <v>40</v>
      </c>
      <c r="E26" s="41">
        <v>11</v>
      </c>
      <c r="F26" s="41">
        <v>140</v>
      </c>
      <c r="G26" s="41"/>
      <c r="H26" s="41"/>
      <c r="I26" s="41"/>
      <c r="J26" s="41">
        <v>16</v>
      </c>
      <c r="K26" s="17"/>
      <c r="L26" s="17">
        <v>206</v>
      </c>
      <c r="M26" s="41"/>
    </row>
    <row r="27" spans="1:13" x14ac:dyDescent="0.2">
      <c r="A27" s="54">
        <v>18</v>
      </c>
      <c r="B27" s="41">
        <v>17</v>
      </c>
      <c r="C27" s="128" t="s">
        <v>41</v>
      </c>
      <c r="D27" s="129" t="s">
        <v>40</v>
      </c>
      <c r="E27" s="41">
        <v>10</v>
      </c>
      <c r="F27" s="41">
        <v>137</v>
      </c>
      <c r="G27" s="41"/>
      <c r="H27" s="41"/>
      <c r="I27" s="41"/>
      <c r="J27" s="41">
        <v>18</v>
      </c>
      <c r="K27" s="17"/>
      <c r="L27" s="17">
        <v>198</v>
      </c>
      <c r="M27" s="41"/>
    </row>
    <row r="28" spans="1:13" x14ac:dyDescent="0.2">
      <c r="A28" s="54"/>
      <c r="B28" s="41"/>
      <c r="C28" s="101" t="s">
        <v>148</v>
      </c>
      <c r="D28" s="102"/>
      <c r="E28" s="41"/>
      <c r="F28" s="41"/>
      <c r="G28" s="41"/>
      <c r="H28" s="41"/>
      <c r="I28" s="41"/>
      <c r="J28" s="41"/>
      <c r="K28" s="17"/>
      <c r="L28" s="17"/>
      <c r="M28" s="41"/>
    </row>
    <row r="29" spans="1:13" x14ac:dyDescent="0.2">
      <c r="A29" s="54">
        <v>19</v>
      </c>
      <c r="B29" s="41">
        <v>19</v>
      </c>
      <c r="C29" s="132" t="s">
        <v>149</v>
      </c>
      <c r="D29" s="129" t="s">
        <v>74</v>
      </c>
      <c r="E29" s="41">
        <v>10</v>
      </c>
      <c r="F29" s="41">
        <v>133</v>
      </c>
      <c r="G29" s="41"/>
      <c r="H29" s="41"/>
      <c r="I29" s="41"/>
      <c r="J29" s="41">
        <v>21</v>
      </c>
      <c r="K29" s="17"/>
      <c r="L29" s="17">
        <v>190</v>
      </c>
      <c r="M29" s="41" t="s">
        <v>146</v>
      </c>
    </row>
    <row r="30" spans="1:13" x14ac:dyDescent="0.2">
      <c r="A30" s="54">
        <v>20</v>
      </c>
      <c r="B30" s="41">
        <v>25</v>
      </c>
      <c r="C30" s="128" t="s">
        <v>32</v>
      </c>
      <c r="D30" s="129" t="s">
        <v>147</v>
      </c>
      <c r="E30" s="41">
        <v>6</v>
      </c>
      <c r="F30" s="41">
        <v>101</v>
      </c>
      <c r="G30" s="41"/>
      <c r="H30" s="41"/>
      <c r="I30" s="41"/>
      <c r="J30" s="41">
        <v>27</v>
      </c>
      <c r="K30" s="17"/>
      <c r="L30" s="17">
        <v>182</v>
      </c>
      <c r="M30" s="41" t="s">
        <v>146</v>
      </c>
    </row>
    <row r="31" spans="1:13" x14ac:dyDescent="0.2">
      <c r="A31" s="54">
        <v>21</v>
      </c>
      <c r="B31" s="41">
        <v>32</v>
      </c>
      <c r="C31" s="128" t="s">
        <v>38</v>
      </c>
      <c r="D31" s="129" t="s">
        <v>147</v>
      </c>
      <c r="E31" s="41">
        <v>8</v>
      </c>
      <c r="F31" s="41">
        <v>104</v>
      </c>
      <c r="G31" s="41"/>
      <c r="H31" s="41"/>
      <c r="I31" s="41"/>
      <c r="J31" s="41">
        <v>25</v>
      </c>
      <c r="K31" s="17"/>
      <c r="L31" s="17">
        <v>174</v>
      </c>
      <c r="M31" s="41" t="s">
        <v>146</v>
      </c>
    </row>
    <row r="32" spans="1:13" x14ac:dyDescent="0.2">
      <c r="A32" s="54">
        <v>22</v>
      </c>
      <c r="B32" s="41">
        <v>14</v>
      </c>
      <c r="C32" s="128" t="s">
        <v>31</v>
      </c>
      <c r="D32" s="129" t="s">
        <v>147</v>
      </c>
      <c r="E32" s="41">
        <v>8</v>
      </c>
      <c r="F32" s="41">
        <v>129</v>
      </c>
      <c r="G32" s="41"/>
      <c r="H32" s="41"/>
      <c r="I32" s="41"/>
      <c r="J32" s="41">
        <v>23</v>
      </c>
      <c r="K32" s="17"/>
      <c r="L32" s="17">
        <v>166</v>
      </c>
      <c r="M32" s="41" t="s">
        <v>146</v>
      </c>
    </row>
    <row r="33" spans="1:13" x14ac:dyDescent="0.2">
      <c r="A33" s="54">
        <v>23</v>
      </c>
      <c r="B33" s="41">
        <v>30</v>
      </c>
      <c r="C33" s="128" t="s">
        <v>80</v>
      </c>
      <c r="D33" s="129" t="s">
        <v>77</v>
      </c>
      <c r="E33" s="41">
        <v>10</v>
      </c>
      <c r="F33" s="41">
        <v>136</v>
      </c>
      <c r="G33" s="41"/>
      <c r="H33" s="41"/>
      <c r="I33" s="41"/>
      <c r="J33" s="41">
        <v>19</v>
      </c>
      <c r="K33" s="17"/>
      <c r="L33" s="17">
        <v>158</v>
      </c>
      <c r="M33" s="41" t="s">
        <v>146</v>
      </c>
    </row>
    <row r="34" spans="1:13" x14ac:dyDescent="0.2">
      <c r="A34" s="54">
        <v>24</v>
      </c>
      <c r="B34" s="41">
        <v>23</v>
      </c>
      <c r="C34" s="128" t="s">
        <v>150</v>
      </c>
      <c r="D34" s="129" t="s">
        <v>151</v>
      </c>
      <c r="E34" s="41">
        <v>10</v>
      </c>
      <c r="F34" s="41">
        <v>132</v>
      </c>
      <c r="G34" s="41"/>
      <c r="H34" s="41"/>
      <c r="I34" s="41"/>
      <c r="J34" s="41">
        <v>22</v>
      </c>
      <c r="K34" s="17"/>
      <c r="L34" s="17">
        <v>150</v>
      </c>
      <c r="M34" s="41" t="s">
        <v>146</v>
      </c>
    </row>
    <row r="35" spans="1:13" x14ac:dyDescent="0.2">
      <c r="A35" s="54">
        <v>25</v>
      </c>
      <c r="B35" s="41">
        <v>2</v>
      </c>
      <c r="C35" s="133" t="s">
        <v>71</v>
      </c>
      <c r="D35" s="131" t="s">
        <v>58</v>
      </c>
      <c r="E35" s="41">
        <v>8</v>
      </c>
      <c r="F35" s="41">
        <v>116</v>
      </c>
      <c r="G35" s="41"/>
      <c r="H35" s="41"/>
      <c r="I35" s="41"/>
      <c r="J35" s="41">
        <v>24</v>
      </c>
      <c r="K35" s="17"/>
      <c r="L35" s="17">
        <v>142</v>
      </c>
      <c r="M35" s="41"/>
    </row>
    <row r="36" spans="1:13" x14ac:dyDescent="0.2">
      <c r="A36" s="54">
        <v>26</v>
      </c>
      <c r="B36" s="41">
        <v>4</v>
      </c>
      <c r="C36" s="128" t="s">
        <v>70</v>
      </c>
      <c r="D36" s="129" t="s">
        <v>152</v>
      </c>
      <c r="E36" s="41">
        <v>6</v>
      </c>
      <c r="F36" s="41">
        <v>104</v>
      </c>
      <c r="G36" s="41"/>
      <c r="H36" s="41"/>
      <c r="I36" s="41"/>
      <c r="J36" s="41">
        <v>26</v>
      </c>
      <c r="K36" s="17"/>
      <c r="L36" s="17">
        <v>134</v>
      </c>
      <c r="M36" s="41"/>
    </row>
    <row r="37" spans="1:13" x14ac:dyDescent="0.2">
      <c r="A37" s="54">
        <v>27</v>
      </c>
      <c r="B37" s="41">
        <v>29</v>
      </c>
      <c r="C37" s="128" t="s">
        <v>34</v>
      </c>
      <c r="D37" s="129" t="s">
        <v>147</v>
      </c>
      <c r="E37" s="41">
        <v>10</v>
      </c>
      <c r="F37" s="41">
        <v>136</v>
      </c>
      <c r="G37" s="41"/>
      <c r="H37" s="41"/>
      <c r="I37" s="41"/>
      <c r="J37" s="41">
        <v>20</v>
      </c>
      <c r="K37" s="17"/>
      <c r="L37" s="17">
        <v>128</v>
      </c>
      <c r="M37" s="41"/>
    </row>
    <row r="38" spans="1:13" x14ac:dyDescent="0.2">
      <c r="A38" s="54">
        <v>28</v>
      </c>
      <c r="B38" s="41">
        <v>27</v>
      </c>
      <c r="C38" s="128" t="s">
        <v>25</v>
      </c>
      <c r="D38" s="129" t="s">
        <v>74</v>
      </c>
      <c r="E38" s="41">
        <v>6</v>
      </c>
      <c r="F38" s="41">
        <v>81</v>
      </c>
      <c r="G38" s="41"/>
      <c r="H38" s="41"/>
      <c r="I38" s="41"/>
      <c r="J38" s="41">
        <v>29</v>
      </c>
      <c r="K38" s="17"/>
      <c r="L38" s="17">
        <v>122</v>
      </c>
      <c r="M38" s="41"/>
    </row>
    <row r="39" spans="1:13" x14ac:dyDescent="0.2">
      <c r="A39" s="54">
        <v>29</v>
      </c>
      <c r="B39" s="41">
        <v>5</v>
      </c>
      <c r="C39" s="133" t="s">
        <v>30</v>
      </c>
      <c r="D39" s="131" t="s">
        <v>147</v>
      </c>
      <c r="E39" s="41">
        <v>5</v>
      </c>
      <c r="F39" s="41">
        <v>76</v>
      </c>
      <c r="G39" s="41"/>
      <c r="H39" s="41"/>
      <c r="I39" s="41"/>
      <c r="J39" s="41">
        <v>30</v>
      </c>
      <c r="K39" s="17"/>
      <c r="L39" s="17">
        <v>116</v>
      </c>
      <c r="M39" s="41"/>
    </row>
    <row r="40" spans="1:13" x14ac:dyDescent="0.2">
      <c r="A40" s="54">
        <v>30</v>
      </c>
      <c r="B40" s="41">
        <v>9</v>
      </c>
      <c r="C40" s="128" t="s">
        <v>153</v>
      </c>
      <c r="D40" s="129" t="s">
        <v>58</v>
      </c>
      <c r="E40" s="41">
        <v>5</v>
      </c>
      <c r="F40" s="41">
        <v>69</v>
      </c>
      <c r="G40" s="41"/>
      <c r="H40" s="41"/>
      <c r="I40" s="41"/>
      <c r="J40" s="41">
        <v>31</v>
      </c>
      <c r="K40" s="17"/>
      <c r="L40" s="17">
        <v>110</v>
      </c>
      <c r="M40" s="41"/>
    </row>
    <row r="41" spans="1:13" x14ac:dyDescent="0.2">
      <c r="A41" s="54">
        <v>31</v>
      </c>
      <c r="B41" s="41">
        <v>15</v>
      </c>
      <c r="C41" s="134" t="s">
        <v>57</v>
      </c>
      <c r="D41" s="134" t="s">
        <v>58</v>
      </c>
      <c r="E41" s="41">
        <v>4</v>
      </c>
      <c r="F41" s="41">
        <v>73</v>
      </c>
      <c r="G41" s="41"/>
      <c r="H41" s="41"/>
      <c r="I41" s="41"/>
      <c r="J41" s="41">
        <v>32</v>
      </c>
      <c r="K41" s="17"/>
      <c r="L41" s="17">
        <v>104</v>
      </c>
      <c r="M41" s="41"/>
    </row>
    <row r="42" spans="1:13" x14ac:dyDescent="0.2">
      <c r="A42" s="54">
        <v>32</v>
      </c>
      <c r="B42" s="41">
        <v>22</v>
      </c>
      <c r="C42" s="130" t="s">
        <v>72</v>
      </c>
      <c r="D42" s="129" t="s">
        <v>152</v>
      </c>
      <c r="E42" s="41">
        <v>3</v>
      </c>
      <c r="F42" s="41">
        <v>59</v>
      </c>
      <c r="G42" s="41"/>
      <c r="H42" s="41"/>
      <c r="I42" s="41"/>
      <c r="J42" s="41">
        <v>33</v>
      </c>
      <c r="K42" s="17"/>
      <c r="L42" s="17">
        <v>98</v>
      </c>
      <c r="M42" s="41"/>
    </row>
    <row r="43" spans="1:13" x14ac:dyDescent="0.2">
      <c r="A43" s="103"/>
      <c r="B43" s="103"/>
      <c r="C43" s="104"/>
      <c r="D43" s="104"/>
      <c r="E43" s="103"/>
      <c r="F43" s="103"/>
      <c r="G43" s="103"/>
      <c r="H43" s="103"/>
      <c r="I43" s="103"/>
      <c r="J43" s="103"/>
      <c r="K43" s="105"/>
      <c r="L43" s="105"/>
      <c r="M43" s="105"/>
    </row>
    <row r="44" spans="1:13" ht="15.75" x14ac:dyDescent="0.2">
      <c r="A44" s="220" t="s">
        <v>154</v>
      </c>
      <c r="B44" s="220"/>
      <c r="C44" s="106" t="s">
        <v>15</v>
      </c>
      <c r="D44" s="14">
        <v>1</v>
      </c>
      <c r="E44" s="220" t="s">
        <v>17</v>
      </c>
      <c r="F44" s="220"/>
      <c r="G44" s="220"/>
      <c r="H44" s="181">
        <v>1</v>
      </c>
      <c r="I44" s="182"/>
      <c r="J44" s="182"/>
      <c r="K44" s="182"/>
      <c r="L44" s="182"/>
      <c r="M44" s="183"/>
    </row>
    <row r="45" spans="1:13" x14ac:dyDescent="0.2">
      <c r="A45" s="24" t="s">
        <v>4</v>
      </c>
      <c r="B45" s="24" t="s">
        <v>5</v>
      </c>
      <c r="C45" s="24" t="s">
        <v>0</v>
      </c>
      <c r="D45" s="24" t="s">
        <v>1</v>
      </c>
      <c r="E45" s="20" t="s">
        <v>3</v>
      </c>
      <c r="F45" s="20" t="s">
        <v>2</v>
      </c>
      <c r="G45" s="20" t="s">
        <v>19</v>
      </c>
      <c r="H45" s="20" t="s">
        <v>18</v>
      </c>
      <c r="I45" s="20" t="s">
        <v>23</v>
      </c>
      <c r="J45" s="20" t="s">
        <v>6</v>
      </c>
      <c r="K45" s="24" t="s">
        <v>20</v>
      </c>
      <c r="L45" s="24" t="s">
        <v>21</v>
      </c>
      <c r="M45" s="20" t="s">
        <v>7</v>
      </c>
    </row>
    <row r="46" spans="1:13" x14ac:dyDescent="0.2">
      <c r="A46" s="54">
        <v>1</v>
      </c>
      <c r="B46" s="41">
        <v>33</v>
      </c>
      <c r="C46" s="135" t="s">
        <v>63</v>
      </c>
      <c r="D46" s="134" t="s">
        <v>58</v>
      </c>
      <c r="E46" s="41">
        <v>6</v>
      </c>
      <c r="F46" s="41">
        <v>92</v>
      </c>
      <c r="G46" s="41"/>
      <c r="H46" s="41"/>
      <c r="I46" s="41"/>
      <c r="J46" s="41"/>
      <c r="K46" s="17"/>
      <c r="L46" s="17">
        <v>400</v>
      </c>
      <c r="M46" s="41" t="s">
        <v>146</v>
      </c>
    </row>
  </sheetData>
  <mergeCells count="20">
    <mergeCell ref="A3:C3"/>
    <mergeCell ref="D3:M3"/>
    <mergeCell ref="A1:C1"/>
    <mergeCell ref="D1:M1"/>
    <mergeCell ref="A2:C2"/>
    <mergeCell ref="E2:G2"/>
    <mergeCell ref="H2:M2"/>
    <mergeCell ref="A4:C4"/>
    <mergeCell ref="D4:M4"/>
    <mergeCell ref="A5:B5"/>
    <mergeCell ref="C5:D5"/>
    <mergeCell ref="E5:G5"/>
    <mergeCell ref="H5:M5"/>
    <mergeCell ref="A6:B6"/>
    <mergeCell ref="E6:G6"/>
    <mergeCell ref="H6:M6"/>
    <mergeCell ref="K7:L7"/>
    <mergeCell ref="A44:B44"/>
    <mergeCell ref="E44:G44"/>
    <mergeCell ref="H44:M44"/>
  </mergeCells>
  <pageMargins left="0.43307086614173229" right="0.11811023622047245" top="0.15748031496062992"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3">
    <tabColor theme="1" tint="0.499984740745262"/>
  </sheetPr>
  <dimension ref="A1:H139"/>
  <sheetViews>
    <sheetView topLeftCell="A109" workbookViewId="0">
      <selection activeCell="B131" sqref="B131"/>
    </sheetView>
  </sheetViews>
  <sheetFormatPr baseColWidth="10" defaultColWidth="11.42578125" defaultRowHeight="15" x14ac:dyDescent="0.2"/>
  <cols>
    <col min="1" max="1" width="23.7109375" style="5" bestFit="1" customWidth="1"/>
    <col min="2" max="2" width="18.5703125" style="5" bestFit="1" customWidth="1"/>
    <col min="3" max="3" width="9.28515625" style="3" customWidth="1"/>
    <col min="4" max="4" width="10.7109375" style="2" customWidth="1"/>
    <col min="5" max="5" width="9.140625" style="28" customWidth="1"/>
    <col min="6" max="6" width="10.140625" style="28" customWidth="1"/>
    <col min="7" max="7" width="10.5703125" style="28" customWidth="1"/>
    <col min="8" max="8" width="7.7109375" style="28" customWidth="1"/>
    <col min="9" max="16384" width="11.42578125" style="1"/>
  </cols>
  <sheetData>
    <row r="1" spans="1:8" x14ac:dyDescent="0.2">
      <c r="A1" s="147" t="s">
        <v>223</v>
      </c>
    </row>
    <row r="2" spans="1:8" x14ac:dyDescent="0.2">
      <c r="A2" s="145" t="s">
        <v>0</v>
      </c>
      <c r="B2" s="145" t="s">
        <v>1</v>
      </c>
      <c r="C2" s="158" t="s">
        <v>270</v>
      </c>
      <c r="D2" s="146" t="s">
        <v>271</v>
      </c>
      <c r="E2" s="30" t="s">
        <v>85</v>
      </c>
      <c r="F2" s="30" t="s">
        <v>86</v>
      </c>
      <c r="G2" s="30" t="s">
        <v>87</v>
      </c>
      <c r="H2" s="30" t="s">
        <v>84</v>
      </c>
    </row>
    <row r="3" spans="1:8" x14ac:dyDescent="0.2">
      <c r="A3" s="155" t="s">
        <v>39</v>
      </c>
      <c r="B3" s="155" t="s">
        <v>68</v>
      </c>
      <c r="C3" s="155">
        <v>2771</v>
      </c>
      <c r="D3" s="29">
        <v>1</v>
      </c>
      <c r="E3" s="25"/>
      <c r="F3" s="25"/>
      <c r="G3" s="25"/>
      <c r="H3" s="25"/>
    </row>
    <row r="4" spans="1:8" x14ac:dyDescent="0.2">
      <c r="A4" s="155" t="s">
        <v>54</v>
      </c>
      <c r="B4" s="155" t="s">
        <v>49</v>
      </c>
      <c r="C4" s="155">
        <v>2718</v>
      </c>
      <c r="D4" s="29">
        <v>1</v>
      </c>
      <c r="E4" s="25"/>
      <c r="F4" s="25"/>
      <c r="G4" s="25"/>
      <c r="H4" s="25"/>
    </row>
    <row r="5" spans="1:8" x14ac:dyDescent="0.2">
      <c r="A5" s="155" t="s">
        <v>37</v>
      </c>
      <c r="B5" s="155" t="s">
        <v>68</v>
      </c>
      <c r="C5" s="155">
        <v>2694</v>
      </c>
      <c r="D5" s="29">
        <v>1</v>
      </c>
      <c r="E5" s="25"/>
      <c r="F5" s="25"/>
      <c r="G5" s="25"/>
      <c r="H5" s="25"/>
    </row>
    <row r="6" spans="1:8" x14ac:dyDescent="0.2">
      <c r="A6" s="155" t="s">
        <v>36</v>
      </c>
      <c r="B6" s="155" t="s">
        <v>68</v>
      </c>
      <c r="C6" s="155">
        <v>2517</v>
      </c>
      <c r="D6" s="29">
        <v>1</v>
      </c>
      <c r="E6" s="25"/>
      <c r="F6" s="25"/>
      <c r="G6" s="25"/>
      <c r="H6" s="25"/>
    </row>
    <row r="7" spans="1:8" x14ac:dyDescent="0.2">
      <c r="A7" s="155" t="s">
        <v>159</v>
      </c>
      <c r="B7" s="155" t="s">
        <v>49</v>
      </c>
      <c r="C7" s="155">
        <v>2495</v>
      </c>
      <c r="D7" s="29">
        <v>1</v>
      </c>
      <c r="E7" s="25"/>
      <c r="F7" s="25"/>
      <c r="G7" s="25"/>
      <c r="H7" s="25"/>
    </row>
    <row r="8" spans="1:8" x14ac:dyDescent="0.2">
      <c r="A8" s="155" t="s">
        <v>29</v>
      </c>
      <c r="B8" s="155" t="s">
        <v>74</v>
      </c>
      <c r="C8" s="155">
        <v>2480</v>
      </c>
      <c r="D8" s="29">
        <v>1</v>
      </c>
      <c r="E8" s="25"/>
      <c r="F8" s="25"/>
      <c r="G8" s="25"/>
      <c r="H8" s="25"/>
    </row>
    <row r="9" spans="1:8" x14ac:dyDescent="0.2">
      <c r="A9" s="155" t="s">
        <v>83</v>
      </c>
      <c r="B9" s="155" t="s">
        <v>49</v>
      </c>
      <c r="C9" s="155">
        <v>2475</v>
      </c>
      <c r="D9" s="29">
        <v>1</v>
      </c>
      <c r="E9" s="25"/>
      <c r="F9" s="25"/>
      <c r="G9" s="25"/>
      <c r="H9" s="25"/>
    </row>
    <row r="10" spans="1:8" x14ac:dyDescent="0.2">
      <c r="A10" s="155" t="s">
        <v>197</v>
      </c>
      <c r="B10" s="155" t="s">
        <v>156</v>
      </c>
      <c r="C10" s="155">
        <v>2377</v>
      </c>
      <c r="D10" s="29">
        <v>1</v>
      </c>
      <c r="E10" s="25"/>
      <c r="F10" s="25"/>
      <c r="G10" s="25"/>
      <c r="H10" s="25"/>
    </row>
    <row r="11" spans="1:8" x14ac:dyDescent="0.2">
      <c r="A11" s="155" t="s">
        <v>66</v>
      </c>
      <c r="B11" s="155" t="s">
        <v>58</v>
      </c>
      <c r="C11" s="155">
        <v>2296</v>
      </c>
      <c r="D11" s="29">
        <v>1</v>
      </c>
      <c r="E11" s="25"/>
      <c r="F11" s="25"/>
      <c r="G11" s="25"/>
      <c r="H11" s="25"/>
    </row>
    <row r="12" spans="1:8" x14ac:dyDescent="0.2">
      <c r="A12" s="155" t="s">
        <v>69</v>
      </c>
      <c r="B12" s="155" t="s">
        <v>68</v>
      </c>
      <c r="C12" s="155">
        <v>2273</v>
      </c>
      <c r="D12" s="29">
        <v>1</v>
      </c>
      <c r="E12" s="25"/>
      <c r="F12" s="25"/>
      <c r="G12" s="25"/>
      <c r="H12" s="25"/>
    </row>
    <row r="13" spans="1:8" x14ac:dyDescent="0.2">
      <c r="A13" s="155" t="s">
        <v>150</v>
      </c>
      <c r="B13" s="155" t="s">
        <v>74</v>
      </c>
      <c r="C13" s="155">
        <v>2137</v>
      </c>
      <c r="D13" s="29">
        <v>1</v>
      </c>
      <c r="E13" s="25"/>
      <c r="F13" s="25"/>
      <c r="G13" s="25"/>
      <c r="H13" s="25"/>
    </row>
    <row r="14" spans="1:8" x14ac:dyDescent="0.2">
      <c r="A14" s="155" t="s">
        <v>51</v>
      </c>
      <c r="B14" s="155" t="s">
        <v>49</v>
      </c>
      <c r="C14" s="155">
        <v>1999</v>
      </c>
      <c r="D14" s="29">
        <v>1</v>
      </c>
      <c r="E14" s="25"/>
      <c r="F14" s="25"/>
      <c r="G14" s="25"/>
      <c r="H14" s="25"/>
    </row>
    <row r="15" spans="1:8" x14ac:dyDescent="0.2">
      <c r="A15" s="155" t="s">
        <v>205</v>
      </c>
      <c r="B15" s="155" t="s">
        <v>156</v>
      </c>
      <c r="C15" s="155">
        <v>1991</v>
      </c>
      <c r="D15" s="29">
        <v>1</v>
      </c>
      <c r="E15" s="25"/>
      <c r="F15" s="25"/>
      <c r="G15" s="25"/>
      <c r="H15" s="25"/>
    </row>
    <row r="16" spans="1:8" x14ac:dyDescent="0.2">
      <c r="A16" s="155" t="s">
        <v>38</v>
      </c>
      <c r="B16" s="155" t="s">
        <v>68</v>
      </c>
      <c r="C16" s="155">
        <v>1933</v>
      </c>
      <c r="D16" s="29">
        <v>1</v>
      </c>
      <c r="E16" s="25"/>
      <c r="F16" s="25"/>
      <c r="G16" s="25"/>
      <c r="H16" s="25"/>
    </row>
    <row r="17" spans="1:8" x14ac:dyDescent="0.2">
      <c r="A17" s="155" t="s">
        <v>46</v>
      </c>
      <c r="B17" s="155" t="s">
        <v>74</v>
      </c>
      <c r="C17" s="155">
        <v>1751</v>
      </c>
      <c r="D17" s="29">
        <v>1</v>
      </c>
      <c r="E17" s="25"/>
      <c r="F17" s="25"/>
      <c r="G17" s="25"/>
      <c r="H17" s="25"/>
    </row>
    <row r="18" spans="1:8" x14ac:dyDescent="0.2">
      <c r="A18" s="155" t="s">
        <v>52</v>
      </c>
      <c r="B18" s="155" t="s">
        <v>49</v>
      </c>
      <c r="C18" s="155">
        <v>1716</v>
      </c>
      <c r="D18" s="29">
        <v>1</v>
      </c>
      <c r="E18" s="25"/>
      <c r="F18" s="25"/>
      <c r="G18" s="25"/>
      <c r="H18" s="25"/>
    </row>
    <row r="19" spans="1:8" x14ac:dyDescent="0.2">
      <c r="A19" s="155" t="s">
        <v>31</v>
      </c>
      <c r="B19" s="155" t="s">
        <v>68</v>
      </c>
      <c r="C19" s="155">
        <v>1702</v>
      </c>
      <c r="D19" s="29">
        <v>1</v>
      </c>
      <c r="E19" s="25"/>
      <c r="F19" s="25"/>
      <c r="G19" s="25"/>
      <c r="H19" s="25"/>
    </row>
    <row r="20" spans="1:8" x14ac:dyDescent="0.2">
      <c r="A20" s="155" t="s">
        <v>226</v>
      </c>
      <c r="B20" s="155" t="s">
        <v>49</v>
      </c>
      <c r="C20" s="155">
        <v>1643</v>
      </c>
      <c r="D20" s="29">
        <v>1</v>
      </c>
      <c r="E20" s="25"/>
      <c r="F20" s="25"/>
      <c r="G20" s="25"/>
      <c r="H20" s="25"/>
    </row>
    <row r="21" spans="1:8" x14ac:dyDescent="0.2">
      <c r="A21" s="155" t="s">
        <v>67</v>
      </c>
      <c r="B21" s="155" t="s">
        <v>58</v>
      </c>
      <c r="C21" s="155">
        <v>1638</v>
      </c>
      <c r="D21" s="29">
        <v>1</v>
      </c>
      <c r="E21" s="25"/>
      <c r="F21" s="25"/>
      <c r="G21" s="25"/>
      <c r="H21" s="25"/>
    </row>
    <row r="22" spans="1:8" x14ac:dyDescent="0.2">
      <c r="A22" s="155" t="s">
        <v>198</v>
      </c>
      <c r="B22" s="155" t="s">
        <v>224</v>
      </c>
      <c r="C22" s="155">
        <v>1631</v>
      </c>
      <c r="D22" s="29">
        <v>1</v>
      </c>
      <c r="E22" s="25"/>
      <c r="F22" s="25"/>
      <c r="G22" s="25"/>
      <c r="H22" s="25"/>
    </row>
    <row r="23" spans="1:8" x14ac:dyDescent="0.2">
      <c r="A23" s="155" t="s">
        <v>27</v>
      </c>
      <c r="B23" s="155" t="s">
        <v>74</v>
      </c>
      <c r="C23" s="155">
        <v>1629</v>
      </c>
      <c r="D23" s="29">
        <v>1</v>
      </c>
      <c r="E23" s="25"/>
      <c r="F23" s="25"/>
      <c r="G23" s="25"/>
      <c r="H23" s="25"/>
    </row>
    <row r="24" spans="1:8" x14ac:dyDescent="0.2">
      <c r="A24" s="155" t="s">
        <v>60</v>
      </c>
      <c r="B24" s="155" t="s">
        <v>58</v>
      </c>
      <c r="C24" s="155">
        <v>1616</v>
      </c>
      <c r="D24" s="29">
        <v>1</v>
      </c>
      <c r="E24" s="25"/>
      <c r="F24" s="25"/>
      <c r="G24" s="25"/>
      <c r="H24" s="25"/>
    </row>
    <row r="25" spans="1:8" x14ac:dyDescent="0.2">
      <c r="A25" s="155" t="s">
        <v>61</v>
      </c>
      <c r="B25" s="155" t="s">
        <v>156</v>
      </c>
      <c r="C25" s="155">
        <v>1488</v>
      </c>
      <c r="D25" s="29">
        <v>1</v>
      </c>
      <c r="E25" s="25"/>
      <c r="F25" s="25"/>
      <c r="G25" s="25"/>
      <c r="H25" s="25"/>
    </row>
    <row r="26" spans="1:8" x14ac:dyDescent="0.2">
      <c r="A26" s="155" t="s">
        <v>82</v>
      </c>
      <c r="B26" s="155" t="s">
        <v>49</v>
      </c>
      <c r="C26" s="155">
        <v>1458</v>
      </c>
      <c r="D26" s="29">
        <v>1</v>
      </c>
      <c r="E26" s="25"/>
      <c r="F26" s="25"/>
      <c r="G26" s="25"/>
      <c r="H26" s="25"/>
    </row>
    <row r="27" spans="1:8" x14ac:dyDescent="0.2">
      <c r="A27" s="155" t="s">
        <v>53</v>
      </c>
      <c r="B27" s="155" t="s">
        <v>49</v>
      </c>
      <c r="C27" s="155">
        <v>1406</v>
      </c>
      <c r="D27" s="29">
        <v>1</v>
      </c>
      <c r="E27" s="25"/>
      <c r="F27" s="25"/>
      <c r="G27" s="25"/>
      <c r="H27" s="25"/>
    </row>
    <row r="28" spans="1:8" x14ac:dyDescent="0.2">
      <c r="A28" s="155" t="s">
        <v>32</v>
      </c>
      <c r="B28" s="155" t="s">
        <v>68</v>
      </c>
      <c r="C28" s="155">
        <v>1402</v>
      </c>
      <c r="D28" s="29">
        <v>1</v>
      </c>
      <c r="E28" s="25"/>
      <c r="F28" s="25"/>
      <c r="G28" s="25"/>
      <c r="H28" s="25"/>
    </row>
    <row r="29" spans="1:8" x14ac:dyDescent="0.2">
      <c r="A29" s="155" t="s">
        <v>161</v>
      </c>
      <c r="B29" s="155" t="s">
        <v>49</v>
      </c>
      <c r="C29" s="155">
        <v>1307</v>
      </c>
      <c r="D29" s="29">
        <v>1</v>
      </c>
      <c r="E29" s="25"/>
      <c r="F29" s="25"/>
      <c r="G29" s="25"/>
      <c r="H29" s="25"/>
    </row>
    <row r="30" spans="1:8" x14ac:dyDescent="0.2">
      <c r="A30" s="155" t="s">
        <v>72</v>
      </c>
      <c r="B30" s="155" t="s">
        <v>224</v>
      </c>
      <c r="C30" s="155">
        <v>1307</v>
      </c>
      <c r="D30" s="29">
        <v>1</v>
      </c>
      <c r="E30" s="25"/>
      <c r="F30" s="25"/>
      <c r="G30" s="25"/>
      <c r="H30" s="25"/>
    </row>
    <row r="31" spans="1:8" x14ac:dyDescent="0.2">
      <c r="A31" s="155" t="s">
        <v>34</v>
      </c>
      <c r="B31" s="155" t="s">
        <v>68</v>
      </c>
      <c r="C31" s="155">
        <v>1284</v>
      </c>
      <c r="D31" s="29">
        <v>1</v>
      </c>
      <c r="E31" s="25"/>
      <c r="F31" s="25"/>
      <c r="G31" s="25"/>
      <c r="H31" s="25"/>
    </row>
    <row r="32" spans="1:8" x14ac:dyDescent="0.2">
      <c r="A32" s="155" t="s">
        <v>35</v>
      </c>
      <c r="B32" s="155" t="s">
        <v>68</v>
      </c>
      <c r="C32" s="155">
        <v>1275</v>
      </c>
      <c r="D32" s="29">
        <v>1</v>
      </c>
      <c r="E32" s="25"/>
      <c r="F32" s="25"/>
      <c r="G32" s="25"/>
      <c r="H32" s="25"/>
    </row>
    <row r="33" spans="1:8" x14ac:dyDescent="0.2">
      <c r="A33" s="155" t="s">
        <v>167</v>
      </c>
      <c r="B33" s="155" t="s">
        <v>224</v>
      </c>
      <c r="C33" s="155">
        <v>1226</v>
      </c>
      <c r="D33" s="29">
        <v>1</v>
      </c>
      <c r="E33" s="25"/>
      <c r="F33" s="25"/>
      <c r="G33" s="25"/>
      <c r="H33" s="25"/>
    </row>
    <row r="34" spans="1:8" x14ac:dyDescent="0.2">
      <c r="A34" s="155" t="s">
        <v>209</v>
      </c>
      <c r="B34" s="155" t="s">
        <v>49</v>
      </c>
      <c r="C34" s="155">
        <v>1122</v>
      </c>
      <c r="D34" s="29">
        <v>1</v>
      </c>
      <c r="E34" s="25"/>
      <c r="F34" s="25"/>
      <c r="G34" s="25"/>
      <c r="H34" s="25"/>
    </row>
    <row r="35" spans="1:8" x14ac:dyDescent="0.2">
      <c r="A35" s="155" t="s">
        <v>213</v>
      </c>
      <c r="B35" s="155" t="s">
        <v>77</v>
      </c>
      <c r="C35" s="155">
        <v>1120</v>
      </c>
      <c r="D35" s="29">
        <v>1</v>
      </c>
      <c r="E35" s="25"/>
      <c r="F35" s="25"/>
      <c r="G35" s="25"/>
      <c r="H35" s="25"/>
    </row>
    <row r="36" spans="1:8" x14ac:dyDescent="0.2">
      <c r="A36" s="155" t="s">
        <v>79</v>
      </c>
      <c r="B36" s="155" t="s">
        <v>77</v>
      </c>
      <c r="C36" s="155">
        <v>1103</v>
      </c>
      <c r="D36" s="29">
        <v>1</v>
      </c>
      <c r="E36" s="25"/>
      <c r="F36" s="25"/>
      <c r="G36" s="25"/>
      <c r="H36" s="25"/>
    </row>
    <row r="37" spans="1:8" x14ac:dyDescent="0.2">
      <c r="A37" s="155" t="s">
        <v>45</v>
      </c>
      <c r="B37" s="155" t="s">
        <v>74</v>
      </c>
      <c r="C37" s="155">
        <v>1102</v>
      </c>
      <c r="D37" s="29">
        <v>1</v>
      </c>
      <c r="E37" s="25"/>
      <c r="F37" s="25"/>
      <c r="G37" s="25"/>
      <c r="H37" s="25"/>
    </row>
    <row r="38" spans="1:8" x14ac:dyDescent="0.2">
      <c r="A38" s="155" t="s">
        <v>166</v>
      </c>
      <c r="B38" s="155" t="s">
        <v>224</v>
      </c>
      <c r="C38" s="155">
        <v>1063</v>
      </c>
      <c r="D38" s="29">
        <v>1</v>
      </c>
      <c r="E38" s="25"/>
      <c r="F38" s="25"/>
      <c r="G38" s="25"/>
      <c r="H38" s="25"/>
    </row>
    <row r="39" spans="1:8" x14ac:dyDescent="0.2">
      <c r="A39" s="155" t="s">
        <v>25</v>
      </c>
      <c r="B39" s="155" t="s">
        <v>74</v>
      </c>
      <c r="C39" s="155">
        <v>1043</v>
      </c>
      <c r="D39" s="29">
        <v>1</v>
      </c>
      <c r="E39" s="25"/>
      <c r="F39" s="25"/>
      <c r="G39" s="25"/>
      <c r="H39" s="25"/>
    </row>
    <row r="40" spans="1:8" x14ac:dyDescent="0.2">
      <c r="A40" s="155" t="s">
        <v>162</v>
      </c>
      <c r="B40" s="155" t="s">
        <v>49</v>
      </c>
      <c r="C40" s="155">
        <v>1040</v>
      </c>
      <c r="D40" s="29">
        <v>1</v>
      </c>
      <c r="E40" s="25"/>
      <c r="F40" s="25"/>
      <c r="G40" s="25"/>
      <c r="H40" s="25"/>
    </row>
    <row r="41" spans="1:8" x14ac:dyDescent="0.2">
      <c r="A41" s="155" t="s">
        <v>164</v>
      </c>
      <c r="B41" s="155" t="s">
        <v>224</v>
      </c>
      <c r="C41" s="155">
        <v>1040</v>
      </c>
      <c r="D41" s="29">
        <v>1</v>
      </c>
      <c r="E41" s="25"/>
      <c r="F41" s="25"/>
      <c r="G41" s="25"/>
      <c r="H41" s="25"/>
    </row>
    <row r="42" spans="1:8" x14ac:dyDescent="0.2">
      <c r="A42" s="155" t="s">
        <v>81</v>
      </c>
      <c r="B42" s="155" t="s">
        <v>77</v>
      </c>
      <c r="C42" s="155">
        <v>1022</v>
      </c>
      <c r="D42" s="29">
        <v>1</v>
      </c>
      <c r="E42" s="25"/>
      <c r="F42" s="25"/>
      <c r="G42" s="25"/>
      <c r="H42" s="25"/>
    </row>
    <row r="43" spans="1:8" x14ac:dyDescent="0.2">
      <c r="A43" s="155" t="s">
        <v>41</v>
      </c>
      <c r="B43" s="155" t="s">
        <v>68</v>
      </c>
      <c r="C43" s="155">
        <v>978</v>
      </c>
      <c r="D43" s="29">
        <v>1</v>
      </c>
      <c r="E43" s="25"/>
      <c r="F43" s="25"/>
      <c r="G43" s="25"/>
      <c r="H43" s="25"/>
    </row>
    <row r="44" spans="1:8" x14ac:dyDescent="0.2">
      <c r="A44" s="155" t="s">
        <v>215</v>
      </c>
      <c r="B44" s="155" t="s">
        <v>68</v>
      </c>
      <c r="C44" s="155">
        <v>973</v>
      </c>
      <c r="D44" s="29">
        <v>1</v>
      </c>
      <c r="E44" s="25"/>
      <c r="F44" s="25"/>
      <c r="G44" s="25"/>
      <c r="H44" s="25"/>
    </row>
    <row r="45" spans="1:8" x14ac:dyDescent="0.2">
      <c r="A45" s="155" t="s">
        <v>76</v>
      </c>
      <c r="B45" s="155" t="s">
        <v>77</v>
      </c>
      <c r="C45" s="155">
        <v>971</v>
      </c>
      <c r="D45" s="29">
        <v>1</v>
      </c>
      <c r="E45" s="25"/>
      <c r="F45" s="25"/>
      <c r="G45" s="25"/>
      <c r="H45" s="25"/>
    </row>
    <row r="46" spans="1:8" x14ac:dyDescent="0.2">
      <c r="A46" s="155" t="s">
        <v>165</v>
      </c>
      <c r="B46" s="155" t="s">
        <v>224</v>
      </c>
      <c r="C46" s="155">
        <v>968</v>
      </c>
      <c r="D46" s="29">
        <v>1</v>
      </c>
      <c r="E46" s="25"/>
      <c r="F46" s="25"/>
      <c r="G46" s="25"/>
      <c r="H46" s="25"/>
    </row>
    <row r="47" spans="1:8" x14ac:dyDescent="0.2">
      <c r="A47" s="155" t="s">
        <v>157</v>
      </c>
      <c r="B47" s="155" t="s">
        <v>156</v>
      </c>
      <c r="C47" s="155">
        <v>945</v>
      </c>
      <c r="D47" s="29">
        <v>1</v>
      </c>
      <c r="E47" s="25"/>
      <c r="F47" s="25"/>
      <c r="G47" s="25"/>
      <c r="H47" s="25"/>
    </row>
    <row r="48" spans="1:8" x14ac:dyDescent="0.2">
      <c r="A48" s="155" t="s">
        <v>28</v>
      </c>
      <c r="B48" s="155" t="s">
        <v>74</v>
      </c>
      <c r="C48" s="155">
        <v>939</v>
      </c>
      <c r="D48" s="29">
        <v>1</v>
      </c>
      <c r="E48" s="25"/>
      <c r="F48" s="25"/>
      <c r="G48" s="25"/>
      <c r="H48" s="25"/>
    </row>
    <row r="49" spans="1:8" x14ac:dyDescent="0.2">
      <c r="A49" s="155" t="s">
        <v>251</v>
      </c>
      <c r="B49" s="155" t="s">
        <v>58</v>
      </c>
      <c r="C49" s="155">
        <v>934</v>
      </c>
      <c r="D49" s="29">
        <v>1</v>
      </c>
      <c r="E49" s="25"/>
      <c r="F49" s="25"/>
      <c r="G49" s="25"/>
      <c r="H49" s="25"/>
    </row>
    <row r="50" spans="1:8" x14ac:dyDescent="0.2">
      <c r="A50" s="155" t="s">
        <v>217</v>
      </c>
      <c r="B50" s="155" t="s">
        <v>224</v>
      </c>
      <c r="C50" s="155">
        <v>895</v>
      </c>
      <c r="D50" s="29">
        <v>1</v>
      </c>
      <c r="E50" s="25"/>
      <c r="F50" s="25"/>
      <c r="G50" s="25"/>
      <c r="H50" s="25"/>
    </row>
    <row r="51" spans="1:8" x14ac:dyDescent="0.2">
      <c r="A51" s="155" t="s">
        <v>30</v>
      </c>
      <c r="B51" s="155" t="s">
        <v>68</v>
      </c>
      <c r="C51" s="155">
        <v>868</v>
      </c>
      <c r="D51" s="29">
        <v>1</v>
      </c>
      <c r="E51" s="25"/>
      <c r="F51" s="25"/>
      <c r="G51" s="25"/>
      <c r="H51" s="25"/>
    </row>
    <row r="52" spans="1:8" x14ac:dyDescent="0.2">
      <c r="A52" s="155" t="s">
        <v>80</v>
      </c>
      <c r="B52" s="155" t="s">
        <v>77</v>
      </c>
      <c r="C52" s="155">
        <v>865</v>
      </c>
      <c r="D52" s="29">
        <v>1</v>
      </c>
      <c r="E52" s="25"/>
      <c r="F52" s="25"/>
      <c r="G52" s="25"/>
      <c r="H52" s="25"/>
    </row>
    <row r="53" spans="1:8" x14ac:dyDescent="0.2">
      <c r="A53" s="155" t="s">
        <v>228</v>
      </c>
      <c r="B53" s="155" t="s">
        <v>49</v>
      </c>
      <c r="C53" s="155">
        <v>843</v>
      </c>
      <c r="D53" s="29">
        <v>1</v>
      </c>
      <c r="E53" s="25"/>
      <c r="F53" s="25"/>
      <c r="G53" s="25"/>
      <c r="H53" s="25"/>
    </row>
    <row r="54" spans="1:8" x14ac:dyDescent="0.2">
      <c r="A54" s="155" t="s">
        <v>199</v>
      </c>
      <c r="B54" s="155" t="s">
        <v>74</v>
      </c>
      <c r="C54" s="155">
        <v>812</v>
      </c>
      <c r="D54" s="29">
        <v>1</v>
      </c>
      <c r="E54" s="25"/>
      <c r="F54" s="25"/>
      <c r="G54" s="25"/>
      <c r="H54" s="25"/>
    </row>
    <row r="55" spans="1:8" x14ac:dyDescent="0.2">
      <c r="A55" s="155" t="s">
        <v>196</v>
      </c>
      <c r="B55" s="155" t="s">
        <v>156</v>
      </c>
      <c r="C55" s="155">
        <v>780</v>
      </c>
      <c r="D55" s="29">
        <v>1</v>
      </c>
      <c r="E55" s="25"/>
      <c r="F55" s="25"/>
      <c r="G55" s="25"/>
      <c r="H55" s="25"/>
    </row>
    <row r="56" spans="1:8" x14ac:dyDescent="0.2">
      <c r="A56" s="155" t="s">
        <v>56</v>
      </c>
      <c r="B56" s="155" t="s">
        <v>49</v>
      </c>
      <c r="C56" s="155">
        <v>732</v>
      </c>
      <c r="D56" s="29">
        <v>1</v>
      </c>
      <c r="E56" s="25"/>
      <c r="F56" s="25"/>
      <c r="G56" s="25"/>
      <c r="H56" s="25"/>
    </row>
    <row r="57" spans="1:8" x14ac:dyDescent="0.2">
      <c r="A57" s="155" t="s">
        <v>73</v>
      </c>
      <c r="B57" s="155" t="s">
        <v>74</v>
      </c>
      <c r="C57" s="155">
        <v>730</v>
      </c>
      <c r="D57" s="29">
        <v>1</v>
      </c>
      <c r="E57" s="25"/>
      <c r="F57" s="25"/>
      <c r="G57" s="25"/>
      <c r="H57" s="25"/>
    </row>
    <row r="58" spans="1:8" x14ac:dyDescent="0.2">
      <c r="A58" s="155" t="s">
        <v>50</v>
      </c>
      <c r="B58" s="155" t="s">
        <v>49</v>
      </c>
      <c r="C58" s="155">
        <v>719</v>
      </c>
      <c r="D58" s="29">
        <v>1</v>
      </c>
      <c r="E58" s="25"/>
      <c r="F58" s="25"/>
      <c r="G58" s="25"/>
      <c r="H58" s="25"/>
    </row>
    <row r="59" spans="1:8" x14ac:dyDescent="0.2">
      <c r="A59" s="155" t="s">
        <v>202</v>
      </c>
      <c r="B59" s="155" t="s">
        <v>203</v>
      </c>
      <c r="C59" s="155">
        <v>687</v>
      </c>
      <c r="D59" s="29">
        <v>1</v>
      </c>
      <c r="E59" s="25"/>
      <c r="F59" s="25"/>
      <c r="G59" s="25"/>
      <c r="H59" s="25"/>
    </row>
    <row r="60" spans="1:8" x14ac:dyDescent="0.2">
      <c r="A60" s="155" t="s">
        <v>201</v>
      </c>
      <c r="B60" s="155" t="s">
        <v>224</v>
      </c>
      <c r="C60" s="155">
        <v>647</v>
      </c>
      <c r="D60" s="29">
        <v>1</v>
      </c>
      <c r="E60" s="25"/>
      <c r="F60" s="25"/>
      <c r="G60" s="25"/>
      <c r="H60" s="25"/>
    </row>
    <row r="61" spans="1:8" x14ac:dyDescent="0.2">
      <c r="A61" s="155" t="s">
        <v>252</v>
      </c>
      <c r="B61" s="155" t="s">
        <v>74</v>
      </c>
      <c r="C61" s="155">
        <v>636</v>
      </c>
      <c r="D61" s="29">
        <v>1</v>
      </c>
      <c r="E61" s="25"/>
      <c r="F61" s="25"/>
      <c r="G61" s="25"/>
      <c r="H61" s="25"/>
    </row>
    <row r="62" spans="1:8" x14ac:dyDescent="0.2">
      <c r="A62" s="155" t="s">
        <v>211</v>
      </c>
      <c r="B62" s="155" t="s">
        <v>250</v>
      </c>
      <c r="C62" s="155">
        <v>627</v>
      </c>
      <c r="D62" s="29">
        <v>1</v>
      </c>
      <c r="E62" s="25"/>
      <c r="F62" s="25"/>
      <c r="G62" s="25"/>
      <c r="H62" s="25"/>
    </row>
    <row r="63" spans="1:8" x14ac:dyDescent="0.2">
      <c r="A63" s="155" t="s">
        <v>214</v>
      </c>
      <c r="B63" s="155" t="s">
        <v>49</v>
      </c>
      <c r="C63" s="155">
        <v>624</v>
      </c>
      <c r="D63" s="29">
        <v>1</v>
      </c>
      <c r="E63" s="25"/>
      <c r="F63" s="25"/>
      <c r="G63" s="25"/>
      <c r="H63" s="25"/>
    </row>
    <row r="64" spans="1:8" x14ac:dyDescent="0.2">
      <c r="A64" s="155" t="s">
        <v>206</v>
      </c>
      <c r="B64" s="155" t="s">
        <v>156</v>
      </c>
      <c r="C64" s="155">
        <v>601</v>
      </c>
      <c r="D64" s="29">
        <v>1</v>
      </c>
      <c r="E64" s="25"/>
      <c r="F64" s="25"/>
      <c r="G64" s="25"/>
      <c r="H64" s="25"/>
    </row>
    <row r="65" spans="1:8" x14ac:dyDescent="0.2">
      <c r="A65" s="155" t="s">
        <v>207</v>
      </c>
      <c r="B65" s="155" t="s">
        <v>156</v>
      </c>
      <c r="C65" s="155">
        <v>580</v>
      </c>
      <c r="D65" s="29">
        <v>1</v>
      </c>
      <c r="E65" s="25"/>
      <c r="F65" s="25"/>
      <c r="G65" s="25"/>
      <c r="H65" s="25"/>
    </row>
    <row r="66" spans="1:8" x14ac:dyDescent="0.2">
      <c r="A66" s="155" t="s">
        <v>75</v>
      </c>
      <c r="B66" s="155" t="s">
        <v>74</v>
      </c>
      <c r="C66" s="155">
        <v>552</v>
      </c>
      <c r="D66" s="29">
        <v>1</v>
      </c>
      <c r="E66" s="25"/>
      <c r="F66" s="25"/>
      <c r="G66" s="25"/>
      <c r="H66" s="25"/>
    </row>
    <row r="67" spans="1:8" x14ac:dyDescent="0.2">
      <c r="A67" s="155" t="s">
        <v>253</v>
      </c>
      <c r="B67" s="155" t="s">
        <v>156</v>
      </c>
      <c r="C67" s="155">
        <v>522</v>
      </c>
      <c r="D67" s="29">
        <v>1</v>
      </c>
      <c r="E67" s="25"/>
      <c r="F67" s="25"/>
      <c r="G67" s="25"/>
      <c r="H67" s="25"/>
    </row>
    <row r="68" spans="1:8" x14ac:dyDescent="0.2">
      <c r="A68" s="155" t="s">
        <v>216</v>
      </c>
      <c r="B68" s="155" t="s">
        <v>49</v>
      </c>
      <c r="C68" s="155">
        <v>517</v>
      </c>
      <c r="D68" s="29">
        <v>1</v>
      </c>
      <c r="E68" s="25"/>
      <c r="F68" s="25"/>
      <c r="G68" s="25"/>
      <c r="H68" s="25"/>
    </row>
    <row r="69" spans="1:8" x14ac:dyDescent="0.2">
      <c r="A69" s="155" t="s">
        <v>231</v>
      </c>
      <c r="B69" s="155" t="s">
        <v>74</v>
      </c>
      <c r="C69" s="155">
        <v>514</v>
      </c>
      <c r="D69" s="29">
        <v>1</v>
      </c>
      <c r="E69" s="25"/>
      <c r="F69" s="25"/>
      <c r="G69" s="25"/>
      <c r="H69" s="25"/>
    </row>
    <row r="70" spans="1:8" x14ac:dyDescent="0.2">
      <c r="A70" s="155" t="s">
        <v>48</v>
      </c>
      <c r="B70" s="155" t="s">
        <v>47</v>
      </c>
      <c r="C70" s="155">
        <v>448</v>
      </c>
      <c r="D70" s="29">
        <v>1</v>
      </c>
      <c r="E70" s="25"/>
      <c r="F70" s="25"/>
      <c r="G70" s="25"/>
      <c r="H70" s="25"/>
    </row>
    <row r="71" spans="1:8" x14ac:dyDescent="0.2">
      <c r="A71" s="155" t="s">
        <v>71</v>
      </c>
      <c r="B71" s="155" t="s">
        <v>224</v>
      </c>
      <c r="C71" s="155">
        <v>445</v>
      </c>
      <c r="D71" s="29">
        <v>1</v>
      </c>
      <c r="E71" s="25"/>
      <c r="F71" s="25"/>
      <c r="G71" s="25"/>
      <c r="H71" s="25"/>
    </row>
    <row r="72" spans="1:8" x14ac:dyDescent="0.2">
      <c r="A72" s="155" t="s">
        <v>227</v>
      </c>
      <c r="B72" s="155" t="s">
        <v>49</v>
      </c>
      <c r="C72" s="155">
        <v>424</v>
      </c>
      <c r="D72" s="29">
        <v>1</v>
      </c>
      <c r="E72" s="25"/>
      <c r="F72" s="25"/>
      <c r="G72" s="25"/>
      <c r="H72" s="25"/>
    </row>
    <row r="73" spans="1:8" x14ac:dyDescent="0.2">
      <c r="A73" s="155" t="s">
        <v>204</v>
      </c>
      <c r="B73" s="155" t="s">
        <v>156</v>
      </c>
      <c r="C73" s="155">
        <v>383</v>
      </c>
      <c r="D73" s="29">
        <v>1</v>
      </c>
      <c r="E73" s="25"/>
      <c r="F73" s="25"/>
      <c r="G73" s="25"/>
      <c r="H73" s="25"/>
    </row>
    <row r="74" spans="1:8" x14ac:dyDescent="0.2">
      <c r="A74" s="155" t="s">
        <v>230</v>
      </c>
      <c r="B74" s="155" t="s">
        <v>58</v>
      </c>
      <c r="C74" s="155">
        <v>378</v>
      </c>
      <c r="D74" s="29">
        <v>1</v>
      </c>
      <c r="E74" s="25"/>
      <c r="F74" s="25"/>
      <c r="G74" s="25"/>
      <c r="H74" s="25"/>
    </row>
    <row r="75" spans="1:8" x14ac:dyDescent="0.2">
      <c r="A75" s="155" t="s">
        <v>158</v>
      </c>
      <c r="B75" s="155" t="s">
        <v>49</v>
      </c>
      <c r="C75" s="155">
        <v>374</v>
      </c>
      <c r="D75" s="29">
        <v>1</v>
      </c>
      <c r="E75" s="25"/>
      <c r="F75" s="25"/>
      <c r="G75" s="25"/>
      <c r="H75" s="25"/>
    </row>
    <row r="76" spans="1:8" x14ac:dyDescent="0.2">
      <c r="A76" s="155" t="s">
        <v>236</v>
      </c>
      <c r="B76" s="155" t="s">
        <v>74</v>
      </c>
      <c r="C76" s="155">
        <v>344</v>
      </c>
      <c r="D76" s="29">
        <v>1</v>
      </c>
      <c r="E76" s="25"/>
      <c r="F76" s="25"/>
      <c r="G76" s="25"/>
      <c r="H76" s="25"/>
    </row>
    <row r="77" spans="1:8" x14ac:dyDescent="0.2">
      <c r="A77" s="155" t="s">
        <v>212</v>
      </c>
      <c r="B77" s="155" t="s">
        <v>77</v>
      </c>
      <c r="C77" s="155">
        <v>341</v>
      </c>
      <c r="D77" s="29">
        <v>1</v>
      </c>
      <c r="E77" s="25"/>
      <c r="F77" s="25"/>
      <c r="G77" s="25"/>
      <c r="H77" s="25"/>
    </row>
    <row r="78" spans="1:8" x14ac:dyDescent="0.2">
      <c r="A78" s="155" t="s">
        <v>170</v>
      </c>
      <c r="B78" s="155" t="s">
        <v>74</v>
      </c>
      <c r="C78" s="155">
        <v>295</v>
      </c>
      <c r="D78" s="29">
        <v>1</v>
      </c>
      <c r="E78" s="25"/>
      <c r="F78" s="25"/>
      <c r="G78" s="25"/>
      <c r="H78" s="25"/>
    </row>
    <row r="79" spans="1:8" x14ac:dyDescent="0.2">
      <c r="A79" s="155" t="s">
        <v>233</v>
      </c>
      <c r="B79" s="155" t="s">
        <v>68</v>
      </c>
      <c r="C79" s="155">
        <v>275</v>
      </c>
      <c r="D79" s="29">
        <v>1</v>
      </c>
      <c r="E79" s="25"/>
      <c r="F79" s="25"/>
      <c r="G79" s="25"/>
      <c r="H79" s="25"/>
    </row>
    <row r="80" spans="1:8" x14ac:dyDescent="0.2">
      <c r="A80" s="155" t="s">
        <v>160</v>
      </c>
      <c r="B80" s="155" t="s">
        <v>156</v>
      </c>
      <c r="C80" s="155">
        <v>271</v>
      </c>
      <c r="D80" s="29">
        <v>1</v>
      </c>
      <c r="E80" s="25"/>
      <c r="F80" s="25"/>
      <c r="G80" s="25"/>
      <c r="H80" s="25"/>
    </row>
    <row r="81" spans="1:8" x14ac:dyDescent="0.2">
      <c r="A81" s="155" t="s">
        <v>62</v>
      </c>
      <c r="B81" s="155" t="s">
        <v>58</v>
      </c>
      <c r="C81" s="155">
        <v>266</v>
      </c>
      <c r="D81" s="29">
        <v>1</v>
      </c>
      <c r="E81" s="25"/>
      <c r="F81" s="25"/>
      <c r="G81" s="25"/>
      <c r="H81" s="25"/>
    </row>
    <row r="82" spans="1:8" x14ac:dyDescent="0.2">
      <c r="A82" s="155" t="s">
        <v>42</v>
      </c>
      <c r="B82" s="155" t="s">
        <v>68</v>
      </c>
      <c r="C82" s="155">
        <v>263</v>
      </c>
      <c r="D82" s="29">
        <v>1</v>
      </c>
      <c r="E82" s="25"/>
      <c r="F82" s="25"/>
      <c r="G82" s="25"/>
      <c r="H82" s="25"/>
    </row>
    <row r="83" spans="1:8" x14ac:dyDescent="0.2">
      <c r="A83" s="155" t="s">
        <v>239</v>
      </c>
      <c r="B83" s="155" t="s">
        <v>77</v>
      </c>
      <c r="C83" s="155">
        <v>261</v>
      </c>
      <c r="D83" s="29">
        <v>1</v>
      </c>
      <c r="E83" s="25"/>
      <c r="F83" s="25"/>
      <c r="G83" s="25"/>
      <c r="H83" s="25"/>
    </row>
    <row r="84" spans="1:8" x14ac:dyDescent="0.2">
      <c r="A84" s="155" t="s">
        <v>243</v>
      </c>
      <c r="B84" s="155" t="s">
        <v>74</v>
      </c>
      <c r="C84" s="155">
        <v>252</v>
      </c>
      <c r="D84" s="29">
        <v>1</v>
      </c>
      <c r="E84" s="25"/>
      <c r="F84" s="25"/>
      <c r="G84" s="25"/>
      <c r="H84" s="25"/>
    </row>
    <row r="85" spans="1:8" x14ac:dyDescent="0.2">
      <c r="A85" s="155" t="s">
        <v>200</v>
      </c>
      <c r="B85" s="155" t="s">
        <v>74</v>
      </c>
      <c r="C85" s="155">
        <v>252</v>
      </c>
      <c r="D85" s="29">
        <v>1</v>
      </c>
      <c r="E85" s="25"/>
      <c r="F85" s="25"/>
      <c r="G85" s="25"/>
      <c r="H85" s="25"/>
    </row>
    <row r="86" spans="1:8" x14ac:dyDescent="0.2">
      <c r="A86" s="155" t="s">
        <v>219</v>
      </c>
      <c r="B86" s="155" t="s">
        <v>156</v>
      </c>
      <c r="C86" s="155">
        <v>223</v>
      </c>
      <c r="D86" s="29">
        <v>1</v>
      </c>
      <c r="E86" s="25"/>
      <c r="F86" s="25"/>
      <c r="G86" s="25"/>
      <c r="H86" s="25"/>
    </row>
    <row r="87" spans="1:8" x14ac:dyDescent="0.2">
      <c r="A87" s="155" t="s">
        <v>254</v>
      </c>
      <c r="B87" s="155" t="s">
        <v>47</v>
      </c>
      <c r="C87" s="155">
        <v>220</v>
      </c>
      <c r="D87" s="29">
        <v>1</v>
      </c>
      <c r="E87" s="25"/>
      <c r="F87" s="25"/>
      <c r="G87" s="25"/>
      <c r="H87" s="25"/>
    </row>
    <row r="88" spans="1:8" x14ac:dyDescent="0.2">
      <c r="A88" s="155" t="s">
        <v>225</v>
      </c>
      <c r="B88" s="155" t="s">
        <v>47</v>
      </c>
      <c r="C88" s="155">
        <v>210</v>
      </c>
      <c r="D88" s="29">
        <v>1</v>
      </c>
      <c r="E88" s="25"/>
      <c r="F88" s="25"/>
      <c r="G88" s="25"/>
      <c r="H88" s="25"/>
    </row>
    <row r="89" spans="1:8" x14ac:dyDescent="0.2">
      <c r="A89" s="155" t="s">
        <v>155</v>
      </c>
      <c r="B89" s="155" t="s">
        <v>47</v>
      </c>
      <c r="C89" s="155">
        <v>190</v>
      </c>
      <c r="D89" s="29">
        <v>1</v>
      </c>
      <c r="E89" s="25"/>
      <c r="F89" s="25"/>
      <c r="G89" s="25"/>
      <c r="H89" s="25"/>
    </row>
    <row r="90" spans="1:8" x14ac:dyDescent="0.2">
      <c r="A90" s="155" t="s">
        <v>168</v>
      </c>
      <c r="B90" s="155" t="s">
        <v>74</v>
      </c>
      <c r="C90" s="155">
        <v>187</v>
      </c>
      <c r="D90" s="29">
        <v>1</v>
      </c>
      <c r="E90" s="25"/>
      <c r="F90" s="25"/>
      <c r="G90" s="25"/>
      <c r="H90" s="25"/>
    </row>
    <row r="91" spans="1:8" x14ac:dyDescent="0.2">
      <c r="A91" s="155" t="s">
        <v>255</v>
      </c>
      <c r="B91" s="155" t="s">
        <v>156</v>
      </c>
      <c r="C91" s="155">
        <v>187</v>
      </c>
      <c r="D91" s="29">
        <v>1</v>
      </c>
      <c r="E91" s="25"/>
      <c r="F91" s="25"/>
      <c r="G91" s="25"/>
      <c r="H91" s="25"/>
    </row>
    <row r="92" spans="1:8" x14ac:dyDescent="0.2">
      <c r="A92" s="155" t="s">
        <v>256</v>
      </c>
      <c r="B92" s="155" t="s">
        <v>229</v>
      </c>
      <c r="C92" s="155">
        <v>183</v>
      </c>
      <c r="D92" s="29">
        <v>1</v>
      </c>
      <c r="E92" s="25"/>
      <c r="F92" s="25"/>
      <c r="G92" s="25"/>
      <c r="H92" s="25"/>
    </row>
    <row r="93" spans="1:8" x14ac:dyDescent="0.2">
      <c r="A93" s="155" t="s">
        <v>237</v>
      </c>
      <c r="B93" s="155" t="s">
        <v>74</v>
      </c>
      <c r="C93" s="155">
        <v>164</v>
      </c>
      <c r="D93" s="29">
        <v>1</v>
      </c>
      <c r="E93" s="25"/>
      <c r="F93" s="25"/>
      <c r="G93" s="25"/>
      <c r="H93" s="25"/>
    </row>
    <row r="94" spans="1:8" x14ac:dyDescent="0.2">
      <c r="A94" s="155" t="s">
        <v>257</v>
      </c>
      <c r="B94" s="155" t="s">
        <v>47</v>
      </c>
      <c r="C94" s="155">
        <v>161</v>
      </c>
      <c r="D94" s="29">
        <v>1</v>
      </c>
      <c r="E94" s="25"/>
      <c r="F94" s="25"/>
      <c r="G94" s="25"/>
      <c r="H94" s="25"/>
    </row>
    <row r="95" spans="1:8" x14ac:dyDescent="0.2">
      <c r="A95" s="155" t="s">
        <v>208</v>
      </c>
      <c r="B95" s="155" t="s">
        <v>156</v>
      </c>
      <c r="C95" s="155">
        <v>152</v>
      </c>
      <c r="D95" s="29">
        <v>1</v>
      </c>
      <c r="E95" s="25"/>
      <c r="F95" s="25"/>
      <c r="G95" s="25"/>
      <c r="H95" s="25"/>
    </row>
    <row r="96" spans="1:8" x14ac:dyDescent="0.2">
      <c r="A96" s="155" t="s">
        <v>258</v>
      </c>
      <c r="B96" s="155" t="s">
        <v>47</v>
      </c>
      <c r="C96" s="155">
        <v>148</v>
      </c>
      <c r="D96" s="29">
        <v>1</v>
      </c>
      <c r="E96" s="25"/>
      <c r="F96" s="25"/>
      <c r="G96" s="25"/>
      <c r="H96" s="25"/>
    </row>
    <row r="97" spans="1:8" x14ac:dyDescent="0.2">
      <c r="A97" s="155" t="s">
        <v>259</v>
      </c>
      <c r="B97" s="155" t="s">
        <v>49</v>
      </c>
      <c r="C97" s="155">
        <v>144</v>
      </c>
      <c r="D97" s="29">
        <v>1</v>
      </c>
      <c r="E97" s="25"/>
      <c r="F97" s="25"/>
      <c r="G97" s="25"/>
      <c r="H97" s="25"/>
    </row>
    <row r="98" spans="1:8" x14ac:dyDescent="0.2">
      <c r="A98" s="155" t="s">
        <v>260</v>
      </c>
      <c r="B98" s="155" t="s">
        <v>156</v>
      </c>
      <c r="C98" s="155">
        <v>136</v>
      </c>
      <c r="D98" s="29">
        <v>1</v>
      </c>
      <c r="E98" s="25"/>
      <c r="F98" s="25"/>
      <c r="G98" s="25"/>
      <c r="H98" s="25"/>
    </row>
    <row r="99" spans="1:8" x14ac:dyDescent="0.2">
      <c r="A99" s="155" t="s">
        <v>57</v>
      </c>
      <c r="B99" s="155" t="s">
        <v>58</v>
      </c>
      <c r="C99" s="155">
        <v>128</v>
      </c>
      <c r="D99" s="29">
        <v>1</v>
      </c>
      <c r="E99" s="25"/>
      <c r="F99" s="25"/>
      <c r="G99" s="25"/>
      <c r="H99" s="25"/>
    </row>
    <row r="100" spans="1:8" x14ac:dyDescent="0.2">
      <c r="A100" s="155" t="s">
        <v>235</v>
      </c>
      <c r="B100" s="155" t="s">
        <v>74</v>
      </c>
      <c r="C100" s="155">
        <v>128</v>
      </c>
      <c r="D100" s="29">
        <v>1</v>
      </c>
      <c r="E100" s="25"/>
      <c r="F100" s="25"/>
      <c r="G100" s="25"/>
      <c r="H100" s="25"/>
    </row>
    <row r="101" spans="1:8" x14ac:dyDescent="0.2">
      <c r="A101" s="155" t="s">
        <v>221</v>
      </c>
      <c r="B101" s="155" t="s">
        <v>74</v>
      </c>
      <c r="C101" s="155">
        <v>125</v>
      </c>
      <c r="D101" s="29">
        <v>1</v>
      </c>
      <c r="E101" s="25"/>
      <c r="F101" s="25"/>
      <c r="G101" s="25"/>
      <c r="H101" s="25"/>
    </row>
    <row r="102" spans="1:8" x14ac:dyDescent="0.2">
      <c r="A102" s="155" t="s">
        <v>261</v>
      </c>
      <c r="B102" s="155" t="s">
        <v>49</v>
      </c>
      <c r="C102" s="155">
        <v>123</v>
      </c>
      <c r="D102" s="29">
        <v>1</v>
      </c>
      <c r="E102" s="25"/>
      <c r="F102" s="25"/>
      <c r="G102" s="25"/>
      <c r="H102" s="25"/>
    </row>
    <row r="103" spans="1:8" x14ac:dyDescent="0.2">
      <c r="A103" s="155" t="s">
        <v>55</v>
      </c>
      <c r="B103" s="155" t="s">
        <v>49</v>
      </c>
      <c r="C103" s="155">
        <v>123</v>
      </c>
      <c r="D103" s="29">
        <v>1</v>
      </c>
      <c r="E103" s="25"/>
      <c r="F103" s="25"/>
      <c r="G103" s="25"/>
      <c r="H103" s="25"/>
    </row>
    <row r="104" spans="1:8" x14ac:dyDescent="0.2">
      <c r="A104" s="155" t="s">
        <v>234</v>
      </c>
      <c r="B104" s="155" t="s">
        <v>68</v>
      </c>
      <c r="C104" s="155">
        <v>118</v>
      </c>
      <c r="D104" s="29">
        <v>1</v>
      </c>
      <c r="E104" s="25"/>
      <c r="F104" s="25"/>
      <c r="G104" s="25"/>
      <c r="H104" s="25"/>
    </row>
    <row r="105" spans="1:8" x14ac:dyDescent="0.2">
      <c r="A105" s="155" t="s">
        <v>169</v>
      </c>
      <c r="B105" s="155" t="s">
        <v>74</v>
      </c>
      <c r="C105" s="155">
        <v>114</v>
      </c>
      <c r="D105" s="29">
        <v>1</v>
      </c>
      <c r="E105" s="25"/>
      <c r="F105" s="25"/>
      <c r="G105" s="25"/>
      <c r="H105" s="25"/>
    </row>
    <row r="106" spans="1:8" x14ac:dyDescent="0.2">
      <c r="A106" s="155" t="s">
        <v>262</v>
      </c>
      <c r="B106" s="155" t="s">
        <v>156</v>
      </c>
      <c r="C106" s="155">
        <v>113</v>
      </c>
      <c r="D106" s="29">
        <v>1</v>
      </c>
      <c r="E106" s="25"/>
      <c r="F106" s="25"/>
      <c r="G106" s="25"/>
      <c r="H106" s="25"/>
    </row>
    <row r="107" spans="1:8" x14ac:dyDescent="0.2">
      <c r="A107" s="155" t="s">
        <v>263</v>
      </c>
      <c r="B107" s="155" t="s">
        <v>264</v>
      </c>
      <c r="C107" s="155">
        <v>104</v>
      </c>
      <c r="D107" s="29">
        <v>1</v>
      </c>
      <c r="E107" s="25"/>
      <c r="F107" s="25"/>
      <c r="G107" s="25"/>
      <c r="H107" s="25"/>
    </row>
    <row r="108" spans="1:8" x14ac:dyDescent="0.2">
      <c r="A108" s="155" t="s">
        <v>210</v>
      </c>
      <c r="B108" s="155" t="s">
        <v>68</v>
      </c>
      <c r="C108" s="155">
        <v>99</v>
      </c>
      <c r="D108" s="29">
        <v>1</v>
      </c>
      <c r="E108" s="25"/>
      <c r="F108" s="25"/>
      <c r="G108" s="25"/>
      <c r="H108" s="25"/>
    </row>
    <row r="109" spans="1:8" x14ac:dyDescent="0.2">
      <c r="A109" s="155" t="s">
        <v>163</v>
      </c>
      <c r="B109" s="155" t="s">
        <v>58</v>
      </c>
      <c r="C109" s="155">
        <v>71</v>
      </c>
      <c r="D109" s="29">
        <v>1</v>
      </c>
      <c r="E109" s="25"/>
      <c r="F109" s="25"/>
      <c r="G109" s="25"/>
      <c r="H109" s="25"/>
    </row>
    <row r="110" spans="1:8" x14ac:dyDescent="0.2">
      <c r="A110" s="155" t="s">
        <v>241</v>
      </c>
      <c r="B110" s="155" t="s">
        <v>77</v>
      </c>
      <c r="C110" s="155">
        <v>44</v>
      </c>
      <c r="D110" s="29">
        <v>1</v>
      </c>
      <c r="E110" s="25"/>
      <c r="F110" s="25"/>
      <c r="G110" s="25"/>
      <c r="H110" s="25"/>
    </row>
    <row r="111" spans="1:8" x14ac:dyDescent="0.2">
      <c r="A111" s="155" t="s">
        <v>265</v>
      </c>
      <c r="B111" s="155" t="s">
        <v>264</v>
      </c>
      <c r="C111" s="155">
        <v>38</v>
      </c>
      <c r="D111" s="29">
        <v>1</v>
      </c>
      <c r="E111" s="25"/>
      <c r="F111" s="25"/>
      <c r="G111" s="25"/>
      <c r="H111" s="25"/>
    </row>
    <row r="112" spans="1:8" x14ac:dyDescent="0.2">
      <c r="A112" s="155" t="s">
        <v>26</v>
      </c>
      <c r="B112" s="155" t="s">
        <v>74</v>
      </c>
      <c r="C112" s="155">
        <v>32</v>
      </c>
      <c r="D112" s="29">
        <v>1</v>
      </c>
      <c r="E112" s="25"/>
      <c r="F112" s="25"/>
      <c r="G112" s="25"/>
      <c r="H112" s="25"/>
    </row>
    <row r="113" spans="1:8" x14ac:dyDescent="0.2">
      <c r="A113" s="155" t="s">
        <v>232</v>
      </c>
      <c r="B113" s="155" t="s">
        <v>68</v>
      </c>
      <c r="C113" s="155">
        <v>29</v>
      </c>
      <c r="D113" s="29">
        <v>1</v>
      </c>
      <c r="E113" s="25"/>
      <c r="F113" s="25"/>
      <c r="G113" s="25"/>
      <c r="H113" s="25"/>
    </row>
    <row r="114" spans="1:8" x14ac:dyDescent="0.2">
      <c r="A114" s="155" t="s">
        <v>266</v>
      </c>
      <c r="B114" s="155" t="s">
        <v>77</v>
      </c>
      <c r="C114" s="155">
        <v>21</v>
      </c>
      <c r="D114" s="29">
        <v>1</v>
      </c>
      <c r="E114" s="25"/>
      <c r="F114" s="25"/>
      <c r="G114" s="25"/>
      <c r="H114" s="25"/>
    </row>
    <row r="115" spans="1:8" x14ac:dyDescent="0.2">
      <c r="A115" s="155" t="s">
        <v>240</v>
      </c>
      <c r="B115" s="155" t="s">
        <v>77</v>
      </c>
      <c r="C115" s="155">
        <v>14</v>
      </c>
      <c r="D115" s="29">
        <v>1</v>
      </c>
      <c r="E115" s="25"/>
      <c r="F115" s="25"/>
      <c r="G115" s="25"/>
      <c r="H115" s="25"/>
    </row>
    <row r="116" spans="1:8" x14ac:dyDescent="0.2">
      <c r="A116" s="155" t="s">
        <v>267</v>
      </c>
      <c r="B116" s="155" t="s">
        <v>74</v>
      </c>
      <c r="C116" s="155">
        <v>14</v>
      </c>
      <c r="D116" s="29">
        <v>1</v>
      </c>
      <c r="E116" s="25"/>
      <c r="F116" s="25"/>
      <c r="G116" s="25"/>
      <c r="H116" s="25"/>
    </row>
    <row r="117" spans="1:8" x14ac:dyDescent="0.2">
      <c r="A117" s="155" t="s">
        <v>268</v>
      </c>
      <c r="B117" s="155" t="s">
        <v>77</v>
      </c>
      <c r="C117" s="155">
        <v>2</v>
      </c>
      <c r="D117" s="29">
        <v>1</v>
      </c>
      <c r="E117" s="25"/>
      <c r="F117" s="25"/>
      <c r="G117" s="25"/>
      <c r="H117" s="25"/>
    </row>
    <row r="118" spans="1:8" x14ac:dyDescent="0.2">
      <c r="A118" s="155" t="s">
        <v>269</v>
      </c>
      <c r="B118" s="155" t="s">
        <v>77</v>
      </c>
      <c r="C118" s="155">
        <v>0</v>
      </c>
      <c r="D118" s="29">
        <v>1</v>
      </c>
      <c r="E118" s="25"/>
      <c r="F118" s="25"/>
      <c r="G118" s="25"/>
      <c r="H118" s="25"/>
    </row>
    <row r="119" spans="1:8" x14ac:dyDescent="0.2">
      <c r="A119" s="25" t="s">
        <v>242</v>
      </c>
      <c r="B119" s="25" t="s">
        <v>68</v>
      </c>
      <c r="C119" s="25">
        <v>2440</v>
      </c>
      <c r="D119" s="29">
        <v>2</v>
      </c>
      <c r="E119" s="25"/>
      <c r="F119" s="25"/>
      <c r="G119" s="25"/>
      <c r="H119" s="25"/>
    </row>
    <row r="120" spans="1:8" x14ac:dyDescent="0.2">
      <c r="A120" s="25" t="s">
        <v>272</v>
      </c>
      <c r="B120" s="25" t="s">
        <v>68</v>
      </c>
      <c r="C120" s="25">
        <v>1975</v>
      </c>
      <c r="D120" s="29">
        <v>2</v>
      </c>
      <c r="E120" s="25"/>
      <c r="F120" s="25"/>
      <c r="G120" s="25"/>
      <c r="H120" s="25"/>
    </row>
    <row r="121" spans="1:8" x14ac:dyDescent="0.2">
      <c r="A121" s="25" t="s">
        <v>273</v>
      </c>
      <c r="B121" s="25" t="s">
        <v>224</v>
      </c>
      <c r="C121" s="25">
        <v>1941</v>
      </c>
      <c r="D121" s="29">
        <v>2</v>
      </c>
      <c r="E121" s="25"/>
      <c r="F121" s="25"/>
      <c r="G121" s="25"/>
      <c r="H121" s="25"/>
    </row>
    <row r="122" spans="1:8" x14ac:dyDescent="0.2">
      <c r="A122" s="25" t="s">
        <v>274</v>
      </c>
      <c r="B122" s="25" t="s">
        <v>156</v>
      </c>
      <c r="C122" s="25">
        <v>1833</v>
      </c>
      <c r="D122" s="29">
        <v>2</v>
      </c>
      <c r="E122" s="25"/>
      <c r="F122" s="25"/>
      <c r="G122" s="25"/>
      <c r="H122" s="25"/>
    </row>
    <row r="123" spans="1:8" x14ac:dyDescent="0.2">
      <c r="A123" s="25" t="s">
        <v>218</v>
      </c>
      <c r="B123" s="25" t="s">
        <v>203</v>
      </c>
      <c r="C123" s="25">
        <v>1354</v>
      </c>
      <c r="D123" s="29">
        <v>2</v>
      </c>
      <c r="E123" s="25"/>
      <c r="F123" s="25"/>
      <c r="G123" s="25"/>
      <c r="H123" s="25"/>
    </row>
    <row r="124" spans="1:8" x14ac:dyDescent="0.2">
      <c r="A124" s="25" t="s">
        <v>275</v>
      </c>
      <c r="B124" s="25" t="s">
        <v>74</v>
      </c>
      <c r="C124" s="25">
        <v>1094</v>
      </c>
      <c r="D124" s="29">
        <v>2</v>
      </c>
      <c r="E124" s="25"/>
      <c r="F124" s="25"/>
      <c r="G124" s="25"/>
      <c r="H124" s="25"/>
    </row>
    <row r="125" spans="1:8" x14ac:dyDescent="0.2">
      <c r="A125" s="25" t="s">
        <v>276</v>
      </c>
      <c r="B125" s="25" t="s">
        <v>49</v>
      </c>
      <c r="C125" s="25">
        <v>504</v>
      </c>
      <c r="D125" s="29">
        <v>2</v>
      </c>
      <c r="E125" s="25"/>
      <c r="F125" s="25"/>
      <c r="G125" s="25"/>
      <c r="H125" s="25"/>
    </row>
    <row r="126" spans="1:8" x14ac:dyDescent="0.2">
      <c r="A126" s="25" t="s">
        <v>277</v>
      </c>
      <c r="B126" s="25" t="s">
        <v>74</v>
      </c>
      <c r="C126" s="25">
        <v>463</v>
      </c>
      <c r="D126" s="29">
        <v>2</v>
      </c>
      <c r="E126" s="25"/>
      <c r="F126" s="25"/>
      <c r="G126" s="25"/>
      <c r="H126" s="25"/>
    </row>
    <row r="127" spans="1:8" x14ac:dyDescent="0.2">
      <c r="A127" s="25" t="s">
        <v>238</v>
      </c>
      <c r="B127" s="25" t="s">
        <v>229</v>
      </c>
      <c r="C127" s="25">
        <v>400</v>
      </c>
      <c r="D127" s="29">
        <v>2</v>
      </c>
      <c r="E127" s="25"/>
      <c r="F127" s="25"/>
      <c r="G127" s="25"/>
      <c r="H127" s="25"/>
    </row>
    <row r="128" spans="1:8" x14ac:dyDescent="0.2">
      <c r="A128" s="25" t="s">
        <v>278</v>
      </c>
      <c r="B128" s="25" t="s">
        <v>264</v>
      </c>
      <c r="C128" s="25">
        <v>380</v>
      </c>
      <c r="D128" s="29">
        <v>2</v>
      </c>
      <c r="E128" s="25"/>
      <c r="F128" s="25"/>
      <c r="G128" s="25"/>
      <c r="H128" s="25"/>
    </row>
    <row r="129" spans="1:8" x14ac:dyDescent="0.2">
      <c r="A129" s="25" t="s">
        <v>279</v>
      </c>
      <c r="B129" s="25" t="s">
        <v>264</v>
      </c>
      <c r="C129" s="25">
        <v>350</v>
      </c>
      <c r="D129" s="29">
        <v>2</v>
      </c>
      <c r="E129" s="25"/>
      <c r="F129" s="25"/>
      <c r="G129" s="25"/>
      <c r="H129" s="25"/>
    </row>
    <row r="130" spans="1:8" x14ac:dyDescent="0.2">
      <c r="A130" s="25" t="s">
        <v>220</v>
      </c>
      <c r="B130" s="25" t="s">
        <v>156</v>
      </c>
      <c r="C130" s="25">
        <v>273</v>
      </c>
      <c r="D130" s="29">
        <v>2</v>
      </c>
      <c r="E130" s="25"/>
      <c r="F130" s="25"/>
      <c r="G130" s="25"/>
      <c r="H130" s="25"/>
    </row>
    <row r="131" spans="1:8" x14ac:dyDescent="0.2">
      <c r="A131" s="25" t="s">
        <v>280</v>
      </c>
      <c r="B131" s="25" t="s">
        <v>250</v>
      </c>
      <c r="C131" s="25">
        <v>263</v>
      </c>
      <c r="D131" s="29">
        <v>2</v>
      </c>
      <c r="E131" s="25"/>
      <c r="F131" s="25"/>
      <c r="G131" s="25"/>
      <c r="H131" s="25"/>
    </row>
    <row r="132" spans="1:8" x14ac:dyDescent="0.2">
      <c r="A132" s="25" t="s">
        <v>281</v>
      </c>
      <c r="B132" s="25" t="s">
        <v>49</v>
      </c>
      <c r="C132" s="25">
        <v>263</v>
      </c>
      <c r="D132" s="29">
        <v>2</v>
      </c>
      <c r="E132" s="25"/>
      <c r="F132" s="25"/>
      <c r="G132" s="25"/>
      <c r="H132" s="25"/>
    </row>
    <row r="133" spans="1:8" x14ac:dyDescent="0.2">
      <c r="A133" s="25" t="s">
        <v>282</v>
      </c>
      <c r="B133" s="25" t="s">
        <v>250</v>
      </c>
      <c r="C133" s="25">
        <v>243</v>
      </c>
      <c r="D133" s="29">
        <v>2</v>
      </c>
      <c r="E133" s="25"/>
      <c r="F133" s="25"/>
      <c r="G133" s="25"/>
      <c r="H133" s="25"/>
    </row>
    <row r="134" spans="1:8" x14ac:dyDescent="0.2">
      <c r="A134" s="25" t="s">
        <v>283</v>
      </c>
      <c r="B134" s="25" t="s">
        <v>250</v>
      </c>
      <c r="C134" s="25">
        <v>234</v>
      </c>
      <c r="D134" s="29">
        <v>2</v>
      </c>
      <c r="E134" s="25"/>
      <c r="F134" s="25"/>
      <c r="G134" s="25"/>
      <c r="H134" s="25"/>
    </row>
    <row r="135" spans="1:8" x14ac:dyDescent="0.2">
      <c r="A135" s="153"/>
      <c r="B135" s="154"/>
      <c r="C135" s="41"/>
      <c r="D135" s="29"/>
      <c r="E135" s="25"/>
      <c r="F135" s="25"/>
      <c r="G135" s="25"/>
      <c r="H135" s="25"/>
    </row>
    <row r="136" spans="1:8" x14ac:dyDescent="0.2">
      <c r="A136" s="153"/>
      <c r="B136" s="154"/>
      <c r="C136" s="41"/>
      <c r="D136" s="29"/>
      <c r="E136" s="25"/>
      <c r="F136" s="25"/>
      <c r="G136" s="25"/>
      <c r="H136" s="25"/>
    </row>
    <row r="137" spans="1:8" x14ac:dyDescent="0.2">
      <c r="A137" s="153"/>
      <c r="B137" s="154"/>
      <c r="C137" s="41"/>
      <c r="D137" s="29"/>
      <c r="E137" s="25"/>
      <c r="F137" s="25"/>
      <c r="G137" s="25"/>
      <c r="H137" s="25"/>
    </row>
    <row r="138" spans="1:8" x14ac:dyDescent="0.2">
      <c r="A138" s="27"/>
      <c r="B138" s="27"/>
      <c r="C138" s="59"/>
      <c r="D138" s="61"/>
      <c r="E138" s="25"/>
      <c r="F138" s="25"/>
      <c r="G138" s="25"/>
      <c r="H138" s="25"/>
    </row>
    <row r="139" spans="1:8" x14ac:dyDescent="0.2">
      <c r="A139" s="27"/>
      <c r="B139" s="27"/>
      <c r="C139" s="59"/>
      <c r="D139" s="61"/>
      <c r="E139" s="25"/>
      <c r="F139" s="25"/>
      <c r="G139" s="25"/>
      <c r="H139" s="25"/>
    </row>
  </sheetData>
  <autoFilter ref="A2:H110" xr:uid="{3309FD97-059D-487B-B842-CB3E6CA61724}">
    <sortState xmlns:xlrd2="http://schemas.microsoft.com/office/spreadsheetml/2017/richdata2" ref="A3:H118">
      <sortCondition ref="B2:B110"/>
    </sortState>
  </autoFilter>
  <sortState xmlns:xlrd2="http://schemas.microsoft.com/office/spreadsheetml/2017/richdata2" ref="A3:C96">
    <sortCondition ref="B3:B96"/>
    <sortCondition ref="A3:A96"/>
  </sortState>
  <phoneticPr fontId="0" type="noConversion"/>
  <pageMargins left="0.39370078740157483" right="0.19685039370078741" top="0.19685039370078741" bottom="0.19685039370078741" header="0.51181102362204722" footer="0.51181102362204722"/>
  <pageSetup paperSize="9"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4">
    <tabColor rgb="FF92D050"/>
  </sheetPr>
  <dimension ref="A1:M87"/>
  <sheetViews>
    <sheetView zoomScaleNormal="100" workbookViewId="0">
      <selection activeCell="I20" sqref="I20"/>
    </sheetView>
  </sheetViews>
  <sheetFormatPr baseColWidth="10" defaultColWidth="11.42578125" defaultRowHeight="15" x14ac:dyDescent="0.2"/>
  <cols>
    <col min="1" max="1" width="5.140625" style="3" customWidth="1"/>
    <col min="2" max="2" width="5.28515625" style="5" customWidth="1"/>
    <col min="3" max="3" width="22.5703125" style="5" customWidth="1"/>
    <col min="4" max="4" width="17.28515625" style="5" customWidth="1"/>
    <col min="5" max="6" width="5.140625" style="3" customWidth="1"/>
    <col min="7" max="7" width="5.28515625" style="4" customWidth="1"/>
    <col min="8" max="8" width="5.7109375" style="4" customWidth="1"/>
    <col min="9" max="9" width="4.7109375" style="4" customWidth="1"/>
    <col min="10" max="10" width="5.140625" style="4" customWidth="1"/>
    <col min="11" max="11" width="6.28515625" style="2" customWidth="1"/>
    <col min="12" max="12" width="5.85546875" style="2" customWidth="1"/>
    <col min="13" max="13" width="4.85546875" style="2" customWidth="1"/>
    <col min="14" max="14" width="0.7109375" style="1" customWidth="1"/>
    <col min="15" max="16384" width="11.42578125" style="1"/>
  </cols>
  <sheetData>
    <row r="1" spans="1:13" ht="20.25" customHeight="1" x14ac:dyDescent="0.2">
      <c r="A1" s="166" t="s">
        <v>8</v>
      </c>
      <c r="B1" s="167"/>
      <c r="C1" s="168"/>
      <c r="D1" s="172">
        <f>'Stemne-oversikt'!C3</f>
        <v>0</v>
      </c>
      <c r="E1" s="173"/>
      <c r="F1" s="173"/>
      <c r="G1" s="173"/>
      <c r="H1" s="173"/>
      <c r="I1" s="173"/>
      <c r="J1" s="173"/>
      <c r="K1" s="173"/>
      <c r="L1" s="173"/>
      <c r="M1" s="174"/>
    </row>
    <row r="2" spans="1:13" ht="15.75" x14ac:dyDescent="0.2">
      <c r="A2" s="169" t="s">
        <v>11</v>
      </c>
      <c r="B2" s="170"/>
      <c r="C2" s="171"/>
      <c r="D2" s="21">
        <f>'Stemne-oversikt'!C7</f>
        <v>0</v>
      </c>
      <c r="E2" s="175" t="s">
        <v>9</v>
      </c>
      <c r="F2" s="176"/>
      <c r="G2" s="177"/>
      <c r="H2" s="178">
        <f>'Stemne-oversikt'!D7</f>
        <v>0</v>
      </c>
      <c r="I2" s="178"/>
      <c r="J2" s="178"/>
      <c r="K2" s="178"/>
      <c r="L2" s="178"/>
      <c r="M2" s="179"/>
    </row>
    <row r="3" spans="1:13" ht="15.75" x14ac:dyDescent="0.2">
      <c r="A3" s="169" t="s">
        <v>14</v>
      </c>
      <c r="B3" s="170"/>
      <c r="C3" s="171"/>
      <c r="D3" s="163">
        <f>'Stemne-oversikt'!E7</f>
        <v>0</v>
      </c>
      <c r="E3" s="164"/>
      <c r="F3" s="164"/>
      <c r="G3" s="164"/>
      <c r="H3" s="164"/>
      <c r="I3" s="164"/>
      <c r="J3" s="164"/>
      <c r="K3" s="164"/>
      <c r="L3" s="164"/>
      <c r="M3" s="165"/>
    </row>
    <row r="4" spans="1:13" ht="15.75" x14ac:dyDescent="0.2">
      <c r="A4" s="169" t="s">
        <v>10</v>
      </c>
      <c r="B4" s="170"/>
      <c r="C4" s="171"/>
      <c r="D4" s="163">
        <f>'Stemne-oversikt'!F7</f>
        <v>0</v>
      </c>
      <c r="E4" s="164"/>
      <c r="F4" s="164"/>
      <c r="G4" s="164"/>
      <c r="H4" s="164"/>
      <c r="I4" s="164"/>
      <c r="J4" s="164"/>
      <c r="K4" s="164"/>
      <c r="L4" s="164"/>
      <c r="M4" s="165"/>
    </row>
    <row r="5" spans="1:13" ht="15.75" x14ac:dyDescent="0.2">
      <c r="A5" s="169" t="s">
        <v>12</v>
      </c>
      <c r="B5" s="171"/>
      <c r="C5" s="163">
        <f>'Stemne-oversikt'!C4:D4</f>
        <v>0</v>
      </c>
      <c r="D5" s="188"/>
      <c r="E5" s="186" t="s">
        <v>13</v>
      </c>
      <c r="F5" s="170"/>
      <c r="G5" s="170"/>
      <c r="H5" s="191">
        <f>'Stemne-oversikt'!B7</f>
        <v>0</v>
      </c>
      <c r="I5" s="192"/>
      <c r="J5" s="192"/>
      <c r="K5" s="192"/>
      <c r="L5" s="192"/>
      <c r="M5" s="193"/>
    </row>
    <row r="6" spans="1:13" ht="16.5" thickBot="1" x14ac:dyDescent="0.25">
      <c r="A6" s="184" t="s">
        <v>16</v>
      </c>
      <c r="B6" s="185"/>
      <c r="C6" s="22" t="s">
        <v>15</v>
      </c>
      <c r="D6" s="23"/>
      <c r="E6" s="189" t="s">
        <v>17</v>
      </c>
      <c r="F6" s="190"/>
      <c r="G6" s="190"/>
      <c r="H6" s="194"/>
      <c r="I6" s="195"/>
      <c r="J6" s="195"/>
      <c r="K6" s="195"/>
      <c r="L6" s="195"/>
      <c r="M6" s="196"/>
    </row>
    <row r="7" spans="1:13" ht="10.5" customHeight="1" x14ac:dyDescent="0.2">
      <c r="A7" s="6"/>
      <c r="B7" s="6"/>
      <c r="C7" s="7"/>
      <c r="E7" s="6"/>
      <c r="G7" s="8"/>
      <c r="H7" s="8"/>
      <c r="I7" s="8"/>
      <c r="J7" s="8"/>
      <c r="K7" s="187" t="s">
        <v>24</v>
      </c>
      <c r="L7" s="187"/>
      <c r="M7" s="8"/>
    </row>
    <row r="8" spans="1:13" x14ac:dyDescent="0.2">
      <c r="A8" s="9" t="s">
        <v>4</v>
      </c>
      <c r="B8" s="9" t="s">
        <v>5</v>
      </c>
      <c r="C8" s="9" t="s">
        <v>0</v>
      </c>
      <c r="D8" s="9" t="s">
        <v>1</v>
      </c>
      <c r="E8" s="19" t="s">
        <v>3</v>
      </c>
      <c r="F8" s="19" t="s">
        <v>2</v>
      </c>
      <c r="G8" s="19" t="s">
        <v>19</v>
      </c>
      <c r="H8" s="19" t="s">
        <v>18</v>
      </c>
      <c r="I8" s="20" t="s">
        <v>23</v>
      </c>
      <c r="J8" s="19" t="s">
        <v>6</v>
      </c>
      <c r="K8" s="9" t="s">
        <v>20</v>
      </c>
      <c r="L8" s="9" t="s">
        <v>21</v>
      </c>
      <c r="M8" s="9" t="s">
        <v>7</v>
      </c>
    </row>
    <row r="9" spans="1:13" x14ac:dyDescent="0.2">
      <c r="A9" s="10">
        <v>1</v>
      </c>
      <c r="B9" s="15"/>
      <c r="C9" s="16"/>
      <c r="D9" s="16"/>
      <c r="E9" s="15"/>
      <c r="F9" s="15"/>
      <c r="G9" s="15"/>
      <c r="H9" s="15"/>
      <c r="I9" s="15"/>
      <c r="J9" s="15"/>
      <c r="K9" s="17">
        <v>200</v>
      </c>
      <c r="L9" s="17">
        <v>400</v>
      </c>
      <c r="M9" s="15"/>
    </row>
    <row r="10" spans="1:13" x14ac:dyDescent="0.2">
      <c r="A10" s="10">
        <v>2</v>
      </c>
      <c r="B10" s="15"/>
      <c r="C10" s="16"/>
      <c r="D10" s="16"/>
      <c r="E10" s="15"/>
      <c r="F10" s="15"/>
      <c r="G10" s="15"/>
      <c r="H10" s="15"/>
      <c r="I10" s="15"/>
      <c r="J10" s="15"/>
      <c r="K10" s="17">
        <v>190</v>
      </c>
      <c r="L10" s="17">
        <v>380</v>
      </c>
      <c r="M10" s="15"/>
    </row>
    <row r="11" spans="1:13" x14ac:dyDescent="0.2">
      <c r="A11" s="10">
        <v>3</v>
      </c>
      <c r="B11" s="15"/>
      <c r="C11" s="16"/>
      <c r="D11" s="16"/>
      <c r="E11" s="15"/>
      <c r="F11" s="15"/>
      <c r="G11" s="15"/>
      <c r="H11" s="15"/>
      <c r="I11" s="15"/>
      <c r="J11" s="15"/>
      <c r="K11" s="17">
        <v>182</v>
      </c>
      <c r="L11" s="17">
        <v>364</v>
      </c>
      <c r="M11" s="15"/>
    </row>
    <row r="12" spans="1:13" x14ac:dyDescent="0.2">
      <c r="A12" s="10">
        <v>4</v>
      </c>
      <c r="B12" s="15"/>
      <c r="C12" s="16"/>
      <c r="D12" s="16"/>
      <c r="E12" s="15"/>
      <c r="F12" s="15"/>
      <c r="G12" s="15"/>
      <c r="H12" s="15"/>
      <c r="I12" s="15"/>
      <c r="J12" s="15"/>
      <c r="K12" s="17">
        <v>175</v>
      </c>
      <c r="L12" s="17">
        <v>350</v>
      </c>
      <c r="M12" s="15"/>
    </row>
    <row r="13" spans="1:13" x14ac:dyDescent="0.2">
      <c r="A13" s="10">
        <v>5</v>
      </c>
      <c r="B13" s="15"/>
      <c r="C13" s="16"/>
      <c r="D13" s="16"/>
      <c r="E13" s="15"/>
      <c r="F13" s="15"/>
      <c r="G13" s="15"/>
      <c r="H13" s="15"/>
      <c r="I13" s="15"/>
      <c r="J13" s="15"/>
      <c r="K13" s="17">
        <v>168</v>
      </c>
      <c r="L13" s="17">
        <v>336</v>
      </c>
      <c r="M13" s="15"/>
    </row>
    <row r="14" spans="1:13" x14ac:dyDescent="0.2">
      <c r="A14" s="10">
        <v>6</v>
      </c>
      <c r="B14" s="15"/>
      <c r="C14" s="16"/>
      <c r="D14" s="16"/>
      <c r="E14" s="15"/>
      <c r="F14" s="15"/>
      <c r="G14" s="15"/>
      <c r="H14" s="15"/>
      <c r="I14" s="15"/>
      <c r="J14" s="15"/>
      <c r="K14" s="17">
        <v>162</v>
      </c>
      <c r="L14" s="17">
        <v>324</v>
      </c>
      <c r="M14" s="15"/>
    </row>
    <row r="15" spans="1:13" x14ac:dyDescent="0.2">
      <c r="A15" s="10">
        <v>7</v>
      </c>
      <c r="B15" s="15"/>
      <c r="C15" s="16"/>
      <c r="D15" s="16"/>
      <c r="E15" s="15"/>
      <c r="F15" s="15"/>
      <c r="G15" s="15"/>
      <c r="H15" s="15"/>
      <c r="I15" s="15"/>
      <c r="J15" s="15"/>
      <c r="K15" s="17">
        <v>156</v>
      </c>
      <c r="L15" s="17">
        <v>312</v>
      </c>
      <c r="M15" s="15"/>
    </row>
    <row r="16" spans="1:13" x14ac:dyDescent="0.2">
      <c r="A16" s="10">
        <v>8</v>
      </c>
      <c r="B16" s="15"/>
      <c r="C16" s="16"/>
      <c r="D16" s="16"/>
      <c r="E16" s="15"/>
      <c r="F16" s="15"/>
      <c r="G16" s="15"/>
      <c r="H16" s="15"/>
      <c r="I16" s="15"/>
      <c r="J16" s="15"/>
      <c r="K16" s="17">
        <v>150</v>
      </c>
      <c r="L16" s="17">
        <v>300</v>
      </c>
      <c r="M16" s="15"/>
    </row>
    <row r="17" spans="1:13" x14ac:dyDescent="0.2">
      <c r="A17" s="10">
        <v>9</v>
      </c>
      <c r="B17" s="15"/>
      <c r="C17" s="16"/>
      <c r="D17" s="16"/>
      <c r="E17" s="15"/>
      <c r="F17" s="15"/>
      <c r="G17" s="15"/>
      <c r="H17" s="15"/>
      <c r="I17" s="15"/>
      <c r="J17" s="15"/>
      <c r="K17" s="17">
        <v>144</v>
      </c>
      <c r="L17" s="17">
        <v>288</v>
      </c>
      <c r="M17" s="15"/>
    </row>
    <row r="18" spans="1:13" x14ac:dyDescent="0.2">
      <c r="A18" s="10">
        <v>10</v>
      </c>
      <c r="B18" s="15"/>
      <c r="C18" s="16"/>
      <c r="D18" s="16"/>
      <c r="E18" s="15"/>
      <c r="F18" s="15"/>
      <c r="G18" s="15"/>
      <c r="H18" s="15"/>
      <c r="I18" s="15"/>
      <c r="J18" s="15"/>
      <c r="K18" s="17">
        <v>138</v>
      </c>
      <c r="L18" s="17">
        <v>276</v>
      </c>
      <c r="M18" s="15"/>
    </row>
    <row r="19" spans="1:13" x14ac:dyDescent="0.2">
      <c r="A19" s="10">
        <v>11</v>
      </c>
      <c r="B19" s="15"/>
      <c r="C19" s="16"/>
      <c r="D19" s="16"/>
      <c r="E19" s="15"/>
      <c r="F19" s="15"/>
      <c r="G19" s="15"/>
      <c r="H19" s="15"/>
      <c r="I19" s="15"/>
      <c r="J19" s="15"/>
      <c r="K19" s="17">
        <v>133</v>
      </c>
      <c r="L19" s="17">
        <v>266</v>
      </c>
      <c r="M19" s="15"/>
    </row>
    <row r="20" spans="1:13" x14ac:dyDescent="0.2">
      <c r="A20" s="10">
        <v>12</v>
      </c>
      <c r="B20" s="15"/>
      <c r="C20" s="16"/>
      <c r="D20" s="16"/>
      <c r="E20" s="15"/>
      <c r="F20" s="15"/>
      <c r="G20" s="15"/>
      <c r="H20" s="15"/>
      <c r="I20" s="15"/>
      <c r="J20" s="15"/>
      <c r="K20" s="17">
        <v>128</v>
      </c>
      <c r="L20" s="17">
        <v>256</v>
      </c>
      <c r="M20" s="15"/>
    </row>
    <row r="21" spans="1:13" x14ac:dyDescent="0.2">
      <c r="A21" s="10">
        <v>13</v>
      </c>
      <c r="B21" s="15"/>
      <c r="C21" s="16"/>
      <c r="D21" s="16"/>
      <c r="E21" s="15"/>
      <c r="F21" s="15"/>
      <c r="G21" s="15"/>
      <c r="H21" s="15"/>
      <c r="I21" s="15"/>
      <c r="J21" s="15"/>
      <c r="K21" s="17">
        <v>123</v>
      </c>
      <c r="L21" s="17">
        <v>246</v>
      </c>
      <c r="M21" s="15"/>
    </row>
    <row r="22" spans="1:13" x14ac:dyDescent="0.2">
      <c r="A22" s="10">
        <v>14</v>
      </c>
      <c r="B22" s="15"/>
      <c r="C22" s="16"/>
      <c r="D22" s="16"/>
      <c r="E22" s="15"/>
      <c r="F22" s="15"/>
      <c r="G22" s="15"/>
      <c r="H22" s="15"/>
      <c r="I22" s="15"/>
      <c r="J22" s="15"/>
      <c r="K22" s="17">
        <v>118</v>
      </c>
      <c r="L22" s="17">
        <v>236</v>
      </c>
      <c r="M22" s="15"/>
    </row>
    <row r="23" spans="1:13" x14ac:dyDescent="0.2">
      <c r="A23" s="10">
        <v>15</v>
      </c>
      <c r="B23" s="15"/>
      <c r="C23" s="16"/>
      <c r="D23" s="16"/>
      <c r="E23" s="15"/>
      <c r="F23" s="15"/>
      <c r="G23" s="15"/>
      <c r="H23" s="15"/>
      <c r="I23" s="15"/>
      <c r="J23" s="15"/>
      <c r="K23" s="17">
        <v>113</v>
      </c>
      <c r="L23" s="17">
        <v>226</v>
      </c>
      <c r="M23" s="15"/>
    </row>
    <row r="24" spans="1:13" x14ac:dyDescent="0.2">
      <c r="A24" s="10">
        <v>16</v>
      </c>
      <c r="B24" s="15"/>
      <c r="C24" s="16"/>
      <c r="D24" s="16"/>
      <c r="E24" s="15"/>
      <c r="F24" s="15"/>
      <c r="G24" s="15"/>
      <c r="H24" s="15"/>
      <c r="I24" s="15"/>
      <c r="J24" s="15"/>
      <c r="K24" s="17">
        <v>108</v>
      </c>
      <c r="L24" s="17">
        <v>216</v>
      </c>
      <c r="M24" s="15"/>
    </row>
    <row r="25" spans="1:13" x14ac:dyDescent="0.2">
      <c r="A25" s="10">
        <v>17</v>
      </c>
      <c r="B25" s="15"/>
      <c r="C25" s="16"/>
      <c r="D25" s="16"/>
      <c r="E25" s="15"/>
      <c r="F25" s="15"/>
      <c r="G25" s="15"/>
      <c r="H25" s="15"/>
      <c r="I25" s="15"/>
      <c r="J25" s="15"/>
      <c r="K25" s="17">
        <v>103</v>
      </c>
      <c r="L25" s="17">
        <v>206</v>
      </c>
      <c r="M25" s="15"/>
    </row>
    <row r="26" spans="1:13" x14ac:dyDescent="0.2">
      <c r="A26" s="10">
        <v>18</v>
      </c>
      <c r="B26" s="15"/>
      <c r="C26" s="16"/>
      <c r="D26" s="16"/>
      <c r="E26" s="15"/>
      <c r="F26" s="15"/>
      <c r="G26" s="15"/>
      <c r="H26" s="15"/>
      <c r="I26" s="15"/>
      <c r="J26" s="15"/>
      <c r="K26" s="17">
        <v>99</v>
      </c>
      <c r="L26" s="17">
        <v>198</v>
      </c>
      <c r="M26" s="15"/>
    </row>
    <row r="27" spans="1:13" x14ac:dyDescent="0.2">
      <c r="A27" s="10">
        <v>19</v>
      </c>
      <c r="B27" s="15"/>
      <c r="C27" s="16"/>
      <c r="D27" s="16"/>
      <c r="E27" s="15"/>
      <c r="F27" s="15"/>
      <c r="G27" s="15"/>
      <c r="H27" s="15"/>
      <c r="I27" s="15"/>
      <c r="J27" s="15"/>
      <c r="K27" s="17">
        <v>95</v>
      </c>
      <c r="L27" s="17">
        <v>190</v>
      </c>
      <c r="M27" s="15"/>
    </row>
    <row r="28" spans="1:13" x14ac:dyDescent="0.2">
      <c r="A28" s="10">
        <v>20</v>
      </c>
      <c r="B28" s="15"/>
      <c r="C28" s="16"/>
      <c r="D28" s="16"/>
      <c r="E28" s="15"/>
      <c r="F28" s="15"/>
      <c r="G28" s="15"/>
      <c r="H28" s="15"/>
      <c r="I28" s="15"/>
      <c r="J28" s="15"/>
      <c r="K28" s="17">
        <v>91</v>
      </c>
      <c r="L28" s="17">
        <v>182</v>
      </c>
      <c r="M28" s="15"/>
    </row>
    <row r="29" spans="1:13" x14ac:dyDescent="0.2">
      <c r="A29" s="10">
        <v>21</v>
      </c>
      <c r="B29" s="15"/>
      <c r="C29" s="16"/>
      <c r="D29" s="16"/>
      <c r="E29" s="15"/>
      <c r="F29" s="15"/>
      <c r="G29" s="15"/>
      <c r="H29" s="15"/>
      <c r="I29" s="15"/>
      <c r="J29" s="15"/>
      <c r="K29" s="17">
        <v>87</v>
      </c>
      <c r="L29" s="17">
        <v>174</v>
      </c>
      <c r="M29" s="15"/>
    </row>
    <row r="30" spans="1:13" x14ac:dyDescent="0.2">
      <c r="A30" s="10">
        <v>22</v>
      </c>
      <c r="B30" s="15"/>
      <c r="C30" s="16"/>
      <c r="D30" s="16"/>
      <c r="E30" s="15"/>
      <c r="F30" s="15"/>
      <c r="G30" s="15"/>
      <c r="H30" s="15"/>
      <c r="I30" s="15"/>
      <c r="J30" s="15"/>
      <c r="K30" s="17">
        <v>83</v>
      </c>
      <c r="L30" s="17">
        <v>166</v>
      </c>
      <c r="M30" s="15"/>
    </row>
    <row r="31" spans="1:13" x14ac:dyDescent="0.2">
      <c r="A31" s="10">
        <v>23</v>
      </c>
      <c r="B31" s="15"/>
      <c r="C31" s="16"/>
      <c r="D31" s="16"/>
      <c r="E31" s="15"/>
      <c r="F31" s="15"/>
      <c r="G31" s="15"/>
      <c r="H31" s="15"/>
      <c r="I31" s="15"/>
      <c r="J31" s="15"/>
      <c r="K31" s="17">
        <v>79</v>
      </c>
      <c r="L31" s="17">
        <v>158</v>
      </c>
      <c r="M31" s="15"/>
    </row>
    <row r="32" spans="1:13" x14ac:dyDescent="0.2">
      <c r="A32" s="10">
        <v>24</v>
      </c>
      <c r="B32" s="15"/>
      <c r="C32" s="16"/>
      <c r="D32" s="16"/>
      <c r="E32" s="15"/>
      <c r="F32" s="15"/>
      <c r="G32" s="15"/>
      <c r="H32" s="15"/>
      <c r="I32" s="15"/>
      <c r="J32" s="15"/>
      <c r="K32" s="17">
        <v>75</v>
      </c>
      <c r="L32" s="17">
        <v>150</v>
      </c>
      <c r="M32" s="15"/>
    </row>
    <row r="33" spans="1:13" x14ac:dyDescent="0.2">
      <c r="A33" s="10">
        <v>25</v>
      </c>
      <c r="B33" s="15"/>
      <c r="C33" s="16"/>
      <c r="D33" s="16"/>
      <c r="E33" s="15"/>
      <c r="F33" s="15"/>
      <c r="G33" s="15"/>
      <c r="H33" s="15"/>
      <c r="I33" s="15"/>
      <c r="J33" s="15"/>
      <c r="K33" s="17">
        <v>71</v>
      </c>
      <c r="L33" s="17">
        <v>142</v>
      </c>
      <c r="M33" s="15"/>
    </row>
    <row r="34" spans="1:13" x14ac:dyDescent="0.2">
      <c r="A34" s="10">
        <v>26</v>
      </c>
      <c r="B34" s="15"/>
      <c r="C34" s="16"/>
      <c r="D34" s="16"/>
      <c r="E34" s="15"/>
      <c r="F34" s="15"/>
      <c r="G34" s="15"/>
      <c r="H34" s="15"/>
      <c r="I34" s="15"/>
      <c r="J34" s="15"/>
      <c r="K34" s="17">
        <v>67</v>
      </c>
      <c r="L34" s="17">
        <v>134</v>
      </c>
      <c r="M34" s="15"/>
    </row>
    <row r="35" spans="1:13" x14ac:dyDescent="0.2">
      <c r="A35" s="10">
        <v>27</v>
      </c>
      <c r="B35" s="15"/>
      <c r="C35" s="16"/>
      <c r="D35" s="16"/>
      <c r="E35" s="15"/>
      <c r="F35" s="15"/>
      <c r="G35" s="15"/>
      <c r="H35" s="15"/>
      <c r="I35" s="15"/>
      <c r="J35" s="15"/>
      <c r="K35" s="17">
        <v>64</v>
      </c>
      <c r="L35" s="17">
        <v>128</v>
      </c>
      <c r="M35" s="15"/>
    </row>
    <row r="36" spans="1:13" x14ac:dyDescent="0.2">
      <c r="A36" s="10">
        <v>28</v>
      </c>
      <c r="B36" s="15"/>
      <c r="C36" s="16"/>
      <c r="D36" s="16"/>
      <c r="E36" s="15"/>
      <c r="F36" s="15"/>
      <c r="G36" s="15"/>
      <c r="H36" s="15"/>
      <c r="I36" s="15"/>
      <c r="J36" s="15"/>
      <c r="K36" s="17">
        <v>61</v>
      </c>
      <c r="L36" s="17">
        <v>122</v>
      </c>
      <c r="M36" s="15"/>
    </row>
    <row r="37" spans="1:13" x14ac:dyDescent="0.2">
      <c r="A37" s="10">
        <v>29</v>
      </c>
      <c r="B37" s="15"/>
      <c r="C37" s="16"/>
      <c r="D37" s="16"/>
      <c r="E37" s="15"/>
      <c r="F37" s="15"/>
      <c r="G37" s="15"/>
      <c r="H37" s="15"/>
      <c r="I37" s="15"/>
      <c r="J37" s="15"/>
      <c r="K37" s="17">
        <v>58</v>
      </c>
      <c r="L37" s="17">
        <v>116</v>
      </c>
      <c r="M37" s="15"/>
    </row>
    <row r="38" spans="1:13" x14ac:dyDescent="0.2">
      <c r="A38" s="10">
        <v>30</v>
      </c>
      <c r="B38" s="15"/>
      <c r="C38" s="16"/>
      <c r="D38" s="16"/>
      <c r="E38" s="15"/>
      <c r="F38" s="15"/>
      <c r="G38" s="15"/>
      <c r="H38" s="15"/>
      <c r="I38" s="15"/>
      <c r="J38" s="15"/>
      <c r="K38" s="17">
        <v>55</v>
      </c>
      <c r="L38" s="17">
        <v>110</v>
      </c>
      <c r="M38" s="15"/>
    </row>
    <row r="39" spans="1:13" x14ac:dyDescent="0.2">
      <c r="A39" s="10">
        <v>31</v>
      </c>
      <c r="B39" s="15"/>
      <c r="C39" s="16"/>
      <c r="D39" s="16"/>
      <c r="E39" s="15"/>
      <c r="F39" s="15"/>
      <c r="G39" s="15"/>
      <c r="H39" s="15"/>
      <c r="I39" s="15"/>
      <c r="J39" s="15"/>
      <c r="K39" s="17">
        <v>52</v>
      </c>
      <c r="L39" s="17">
        <v>104</v>
      </c>
      <c r="M39" s="15"/>
    </row>
    <row r="40" spans="1:13" x14ac:dyDescent="0.2">
      <c r="A40" s="10">
        <v>32</v>
      </c>
      <c r="B40" s="15"/>
      <c r="C40" s="16"/>
      <c r="D40" s="16"/>
      <c r="E40" s="15"/>
      <c r="F40" s="15"/>
      <c r="G40" s="15"/>
      <c r="H40" s="15"/>
      <c r="I40" s="15"/>
      <c r="J40" s="15"/>
      <c r="K40" s="17">
        <v>49</v>
      </c>
      <c r="L40" s="17">
        <v>98</v>
      </c>
      <c r="M40" s="15"/>
    </row>
    <row r="41" spans="1:13" x14ac:dyDescent="0.2">
      <c r="A41" s="10">
        <v>33</v>
      </c>
      <c r="B41" s="15"/>
      <c r="C41" s="16"/>
      <c r="D41" s="16"/>
      <c r="E41" s="15"/>
      <c r="F41" s="15"/>
      <c r="G41" s="15"/>
      <c r="H41" s="15"/>
      <c r="I41" s="15"/>
      <c r="J41" s="15"/>
      <c r="K41" s="17">
        <v>46</v>
      </c>
      <c r="L41" s="17">
        <v>92</v>
      </c>
      <c r="M41" s="15"/>
    </row>
    <row r="42" spans="1:13" x14ac:dyDescent="0.2">
      <c r="A42" s="10">
        <v>34</v>
      </c>
      <c r="B42" s="15"/>
      <c r="C42" s="16"/>
      <c r="D42" s="16"/>
      <c r="E42" s="15"/>
      <c r="F42" s="15"/>
      <c r="G42" s="15"/>
      <c r="H42" s="15"/>
      <c r="I42" s="15"/>
      <c r="J42" s="15"/>
      <c r="K42" s="17">
        <v>43</v>
      </c>
      <c r="L42" s="17">
        <v>86</v>
      </c>
      <c r="M42" s="15"/>
    </row>
    <row r="43" spans="1:13" x14ac:dyDescent="0.2">
      <c r="A43" s="10">
        <v>35</v>
      </c>
      <c r="B43" s="15"/>
      <c r="C43" s="16"/>
      <c r="D43" s="16"/>
      <c r="E43" s="15"/>
      <c r="F43" s="15"/>
      <c r="G43" s="15"/>
      <c r="H43" s="15"/>
      <c r="I43" s="15"/>
      <c r="J43" s="15"/>
      <c r="K43" s="17">
        <v>40</v>
      </c>
      <c r="L43" s="17">
        <v>80</v>
      </c>
      <c r="M43" s="15"/>
    </row>
    <row r="44" spans="1:13" x14ac:dyDescent="0.2">
      <c r="A44" s="10">
        <v>36</v>
      </c>
      <c r="B44" s="15"/>
      <c r="C44" s="16"/>
      <c r="D44" s="16"/>
      <c r="E44" s="15"/>
      <c r="F44" s="15"/>
      <c r="G44" s="15"/>
      <c r="H44" s="15"/>
      <c r="I44" s="15"/>
      <c r="J44" s="15"/>
      <c r="K44" s="17">
        <v>37</v>
      </c>
      <c r="L44" s="17">
        <v>74</v>
      </c>
      <c r="M44" s="15"/>
    </row>
    <row r="45" spans="1:13" x14ac:dyDescent="0.2">
      <c r="A45" s="10">
        <v>37</v>
      </c>
      <c r="B45" s="15"/>
      <c r="C45" s="16"/>
      <c r="D45" s="16"/>
      <c r="E45" s="15"/>
      <c r="F45" s="15"/>
      <c r="G45" s="15"/>
      <c r="H45" s="15"/>
      <c r="I45" s="15"/>
      <c r="J45" s="15"/>
      <c r="K45" s="17">
        <v>35</v>
      </c>
      <c r="L45" s="17">
        <v>70</v>
      </c>
      <c r="M45" s="15"/>
    </row>
    <row r="46" spans="1:13" x14ac:dyDescent="0.2">
      <c r="A46" s="10">
        <v>38</v>
      </c>
      <c r="B46" s="15"/>
      <c r="C46" s="16"/>
      <c r="D46" s="16"/>
      <c r="E46" s="15"/>
      <c r="F46" s="15"/>
      <c r="G46" s="15"/>
      <c r="H46" s="15"/>
      <c r="I46" s="15"/>
      <c r="J46" s="15"/>
      <c r="K46" s="17">
        <v>33</v>
      </c>
      <c r="L46" s="17">
        <v>66</v>
      </c>
      <c r="M46" s="15"/>
    </row>
    <row r="47" spans="1:13" x14ac:dyDescent="0.2">
      <c r="A47" s="10">
        <v>39</v>
      </c>
      <c r="B47" s="15"/>
      <c r="C47" s="16"/>
      <c r="D47" s="16"/>
      <c r="E47" s="15"/>
      <c r="F47" s="15"/>
      <c r="G47" s="15"/>
      <c r="H47" s="15"/>
      <c r="I47" s="15"/>
      <c r="J47" s="15"/>
      <c r="K47" s="17">
        <v>31</v>
      </c>
      <c r="L47" s="17">
        <v>62</v>
      </c>
      <c r="M47" s="15"/>
    </row>
    <row r="48" spans="1:13" x14ac:dyDescent="0.2">
      <c r="A48" s="10">
        <v>40</v>
      </c>
      <c r="B48" s="15"/>
      <c r="C48" s="16"/>
      <c r="D48" s="16"/>
      <c r="E48" s="15"/>
      <c r="F48" s="15"/>
      <c r="G48" s="15"/>
      <c r="H48" s="15"/>
      <c r="I48" s="15"/>
      <c r="J48" s="15"/>
      <c r="K48" s="17">
        <v>29</v>
      </c>
      <c r="L48" s="17">
        <v>58</v>
      </c>
      <c r="M48" s="15"/>
    </row>
    <row r="49" spans="1:13" x14ac:dyDescent="0.2">
      <c r="A49" s="10">
        <v>41</v>
      </c>
      <c r="B49" s="15"/>
      <c r="C49" s="16"/>
      <c r="D49" s="16"/>
      <c r="E49" s="15"/>
      <c r="F49" s="15"/>
      <c r="G49" s="15"/>
      <c r="H49" s="15"/>
      <c r="I49" s="15"/>
      <c r="J49" s="15"/>
      <c r="K49" s="17">
        <v>27</v>
      </c>
      <c r="L49" s="17">
        <v>54</v>
      </c>
      <c r="M49" s="15"/>
    </row>
    <row r="50" spans="1:13" x14ac:dyDescent="0.2">
      <c r="A50" s="10">
        <v>42</v>
      </c>
      <c r="B50" s="15"/>
      <c r="C50" s="16"/>
      <c r="D50" s="16"/>
      <c r="E50" s="15"/>
      <c r="F50" s="15"/>
      <c r="G50" s="15"/>
      <c r="H50" s="15"/>
      <c r="I50" s="15"/>
      <c r="J50" s="15"/>
      <c r="K50" s="17">
        <v>25</v>
      </c>
      <c r="L50" s="17">
        <v>50</v>
      </c>
      <c r="M50" s="15"/>
    </row>
    <row r="51" spans="1:13" x14ac:dyDescent="0.2">
      <c r="A51" s="10">
        <v>43</v>
      </c>
      <c r="B51" s="15"/>
      <c r="C51" s="16"/>
      <c r="D51" s="16"/>
      <c r="E51" s="15"/>
      <c r="F51" s="15"/>
      <c r="G51" s="15"/>
      <c r="H51" s="15"/>
      <c r="I51" s="15"/>
      <c r="J51" s="15"/>
      <c r="K51" s="17">
        <v>23</v>
      </c>
      <c r="L51" s="17">
        <v>46</v>
      </c>
      <c r="M51" s="15"/>
    </row>
    <row r="52" spans="1:13" x14ac:dyDescent="0.2">
      <c r="A52" s="10">
        <v>44</v>
      </c>
      <c r="B52" s="15"/>
      <c r="C52" s="16"/>
      <c r="D52" s="16"/>
      <c r="E52" s="15"/>
      <c r="F52" s="15"/>
      <c r="G52" s="15"/>
      <c r="H52" s="15"/>
      <c r="I52" s="15"/>
      <c r="J52" s="15"/>
      <c r="K52" s="17">
        <v>21</v>
      </c>
      <c r="L52" s="17">
        <v>42</v>
      </c>
      <c r="M52" s="15"/>
    </row>
    <row r="53" spans="1:13" x14ac:dyDescent="0.2">
      <c r="A53" s="10">
        <v>45</v>
      </c>
      <c r="B53" s="15"/>
      <c r="C53" s="16"/>
      <c r="D53" s="16"/>
      <c r="E53" s="15"/>
      <c r="F53" s="15"/>
      <c r="G53" s="15"/>
      <c r="H53" s="15"/>
      <c r="I53" s="15"/>
      <c r="J53" s="15"/>
      <c r="K53" s="17">
        <v>19</v>
      </c>
      <c r="L53" s="17">
        <v>38</v>
      </c>
      <c r="M53" s="15"/>
    </row>
    <row r="54" spans="1:13" x14ac:dyDescent="0.2">
      <c r="A54" s="10">
        <v>46</v>
      </c>
      <c r="B54" s="15"/>
      <c r="C54" s="16"/>
      <c r="D54" s="16"/>
      <c r="E54" s="15"/>
      <c r="F54" s="15"/>
      <c r="G54" s="15"/>
      <c r="H54" s="15"/>
      <c r="I54" s="15"/>
      <c r="J54" s="15"/>
      <c r="K54" s="17">
        <v>17</v>
      </c>
      <c r="L54" s="17">
        <v>34</v>
      </c>
      <c r="M54" s="15"/>
    </row>
    <row r="55" spans="1:13" x14ac:dyDescent="0.2">
      <c r="A55" s="10">
        <v>47</v>
      </c>
      <c r="B55" s="15"/>
      <c r="C55" s="18"/>
      <c r="D55" s="18"/>
      <c r="E55" s="15"/>
      <c r="F55" s="15"/>
      <c r="G55" s="15"/>
      <c r="H55" s="15"/>
      <c r="I55" s="15"/>
      <c r="J55" s="15"/>
      <c r="K55" s="17">
        <v>15</v>
      </c>
      <c r="L55" s="17">
        <v>30</v>
      </c>
      <c r="M55" s="15"/>
    </row>
    <row r="56" spans="1:13" x14ac:dyDescent="0.2">
      <c r="A56" s="10">
        <v>48</v>
      </c>
      <c r="B56" s="15"/>
      <c r="C56" s="18"/>
      <c r="D56" s="18"/>
      <c r="E56" s="15"/>
      <c r="F56" s="15"/>
      <c r="G56" s="15"/>
      <c r="H56" s="15"/>
      <c r="I56" s="15"/>
      <c r="J56" s="15"/>
      <c r="K56" s="17">
        <v>13</v>
      </c>
      <c r="L56" s="17">
        <v>26</v>
      </c>
      <c r="M56" s="15"/>
    </row>
    <row r="57" spans="1:13" x14ac:dyDescent="0.2">
      <c r="A57" s="10">
        <v>49</v>
      </c>
      <c r="B57" s="15"/>
      <c r="C57" s="18"/>
      <c r="D57" s="18"/>
      <c r="E57" s="15"/>
      <c r="F57" s="15"/>
      <c r="G57" s="15"/>
      <c r="H57" s="15"/>
      <c r="I57" s="15"/>
      <c r="J57" s="15"/>
      <c r="K57" s="17">
        <v>12</v>
      </c>
      <c r="L57" s="17">
        <v>24</v>
      </c>
      <c r="M57" s="15"/>
    </row>
    <row r="58" spans="1:13" x14ac:dyDescent="0.2">
      <c r="A58" s="10">
        <v>50</v>
      </c>
      <c r="B58" s="15"/>
      <c r="C58" s="18"/>
      <c r="D58" s="18"/>
      <c r="E58" s="15"/>
      <c r="F58" s="15"/>
      <c r="G58" s="15"/>
      <c r="H58" s="15"/>
      <c r="I58" s="15"/>
      <c r="J58" s="15"/>
      <c r="K58" s="17">
        <v>11</v>
      </c>
      <c r="L58" s="17">
        <v>22</v>
      </c>
      <c r="M58" s="15"/>
    </row>
    <row r="59" spans="1:13" x14ac:dyDescent="0.2">
      <c r="A59" s="10">
        <v>51</v>
      </c>
      <c r="B59" s="15"/>
      <c r="C59" s="18"/>
      <c r="D59" s="18"/>
      <c r="E59" s="15"/>
      <c r="F59" s="15"/>
      <c r="G59" s="15"/>
      <c r="H59" s="15"/>
      <c r="I59" s="15"/>
      <c r="J59" s="15"/>
      <c r="K59" s="17">
        <v>10</v>
      </c>
      <c r="L59" s="17">
        <v>20</v>
      </c>
      <c r="M59" s="15"/>
    </row>
    <row r="60" spans="1:13" x14ac:dyDescent="0.2">
      <c r="A60" s="10">
        <v>52</v>
      </c>
      <c r="B60" s="15"/>
      <c r="C60" s="18"/>
      <c r="D60" s="18"/>
      <c r="E60" s="15"/>
      <c r="F60" s="15"/>
      <c r="G60" s="15"/>
      <c r="H60" s="15"/>
      <c r="I60" s="15"/>
      <c r="J60" s="15"/>
      <c r="K60" s="17">
        <v>9</v>
      </c>
      <c r="L60" s="17">
        <v>18</v>
      </c>
      <c r="M60" s="15"/>
    </row>
    <row r="61" spans="1:13" x14ac:dyDescent="0.2">
      <c r="A61" s="10">
        <v>53</v>
      </c>
      <c r="B61" s="15"/>
      <c r="C61" s="18"/>
      <c r="D61" s="18"/>
      <c r="E61" s="15"/>
      <c r="F61" s="15"/>
      <c r="G61" s="15"/>
      <c r="H61" s="15"/>
      <c r="I61" s="15"/>
      <c r="J61" s="15"/>
      <c r="K61" s="17">
        <v>8</v>
      </c>
      <c r="L61" s="17">
        <v>16</v>
      </c>
      <c r="M61" s="15"/>
    </row>
    <row r="62" spans="1:13" x14ac:dyDescent="0.2">
      <c r="A62" s="10">
        <v>54</v>
      </c>
      <c r="B62" s="15"/>
      <c r="C62" s="18"/>
      <c r="D62" s="18"/>
      <c r="E62" s="15"/>
      <c r="F62" s="15"/>
      <c r="G62" s="15"/>
      <c r="H62" s="15"/>
      <c r="I62" s="15"/>
      <c r="J62" s="15"/>
      <c r="K62" s="17">
        <v>7</v>
      </c>
      <c r="L62" s="17">
        <v>14</v>
      </c>
      <c r="M62" s="15"/>
    </row>
    <row r="63" spans="1:13" x14ac:dyDescent="0.2">
      <c r="A63" s="10">
        <v>55</v>
      </c>
      <c r="B63" s="15"/>
      <c r="C63" s="18"/>
      <c r="D63" s="18"/>
      <c r="E63" s="15"/>
      <c r="F63" s="15"/>
      <c r="G63" s="15"/>
      <c r="H63" s="15"/>
      <c r="I63" s="15"/>
      <c r="J63" s="15"/>
      <c r="K63" s="17">
        <v>6</v>
      </c>
      <c r="L63" s="17">
        <v>12</v>
      </c>
      <c r="M63" s="15"/>
    </row>
    <row r="64" spans="1:13" x14ac:dyDescent="0.2">
      <c r="A64" s="10">
        <v>56</v>
      </c>
      <c r="B64" s="15"/>
      <c r="C64" s="18"/>
      <c r="D64" s="18"/>
      <c r="E64" s="15"/>
      <c r="F64" s="15"/>
      <c r="G64" s="15"/>
      <c r="H64" s="15"/>
      <c r="I64" s="15"/>
      <c r="J64" s="15"/>
      <c r="K64" s="17">
        <v>5</v>
      </c>
      <c r="L64" s="17">
        <v>10</v>
      </c>
      <c r="M64" s="15"/>
    </row>
    <row r="65" spans="1:13" x14ac:dyDescent="0.2">
      <c r="A65" s="10">
        <v>57</v>
      </c>
      <c r="B65" s="15"/>
      <c r="C65" s="18"/>
      <c r="D65" s="18"/>
      <c r="E65" s="15"/>
      <c r="F65" s="15"/>
      <c r="G65" s="15"/>
      <c r="H65" s="15"/>
      <c r="I65" s="15"/>
      <c r="J65" s="15"/>
      <c r="K65" s="17">
        <v>4</v>
      </c>
      <c r="L65" s="17">
        <v>8</v>
      </c>
      <c r="M65" s="15"/>
    </row>
    <row r="66" spans="1:13" x14ac:dyDescent="0.2">
      <c r="A66" s="10">
        <v>58</v>
      </c>
      <c r="B66" s="15"/>
      <c r="C66" s="18"/>
      <c r="D66" s="18"/>
      <c r="E66" s="15"/>
      <c r="F66" s="15"/>
      <c r="G66" s="15"/>
      <c r="H66" s="15"/>
      <c r="I66" s="15"/>
      <c r="J66" s="15"/>
      <c r="K66" s="17">
        <v>3</v>
      </c>
      <c r="L66" s="17">
        <v>6</v>
      </c>
      <c r="M66" s="15"/>
    </row>
    <row r="67" spans="1:13" x14ac:dyDescent="0.2">
      <c r="A67" s="10">
        <v>59</v>
      </c>
      <c r="B67" s="15"/>
      <c r="C67" s="18"/>
      <c r="D67" s="18"/>
      <c r="E67" s="15"/>
      <c r="F67" s="15"/>
      <c r="G67" s="15"/>
      <c r="H67" s="15"/>
      <c r="I67" s="15"/>
      <c r="J67" s="15"/>
      <c r="K67" s="17">
        <v>2</v>
      </c>
      <c r="L67" s="17">
        <v>4</v>
      </c>
      <c r="M67" s="15"/>
    </row>
    <row r="68" spans="1:13" x14ac:dyDescent="0.2">
      <c r="A68" s="10">
        <v>60</v>
      </c>
      <c r="B68" s="15"/>
      <c r="C68" s="18"/>
      <c r="D68" s="18"/>
      <c r="E68" s="15"/>
      <c r="F68" s="15"/>
      <c r="G68" s="15"/>
      <c r="H68" s="15"/>
      <c r="I68" s="15"/>
      <c r="J68" s="15"/>
      <c r="K68" s="17">
        <v>1</v>
      </c>
      <c r="L68" s="17">
        <v>2</v>
      </c>
      <c r="M68" s="15"/>
    </row>
    <row r="69" spans="1:13" x14ac:dyDescent="0.2">
      <c r="A69" s="10">
        <v>61</v>
      </c>
      <c r="B69" s="15"/>
      <c r="C69" s="18"/>
      <c r="D69" s="18"/>
      <c r="E69" s="15"/>
      <c r="F69" s="15"/>
      <c r="G69" s="15"/>
      <c r="H69" s="15"/>
      <c r="I69" s="15"/>
      <c r="J69" s="15"/>
      <c r="K69" s="15"/>
      <c r="L69" s="15"/>
      <c r="M69" s="15"/>
    </row>
    <row r="70" spans="1:13" x14ac:dyDescent="0.2">
      <c r="A70" s="11"/>
      <c r="B70" s="11"/>
      <c r="C70" s="12"/>
      <c r="D70" s="12"/>
      <c r="E70" s="11"/>
      <c r="F70" s="11"/>
      <c r="G70" s="11"/>
      <c r="H70" s="11"/>
      <c r="I70" s="11"/>
      <c r="J70" s="11"/>
      <c r="K70" s="13"/>
      <c r="L70" s="13"/>
      <c r="M70" s="13"/>
    </row>
    <row r="71" spans="1:13" x14ac:dyDescent="0.2">
      <c r="A71" s="180" t="s">
        <v>22</v>
      </c>
      <c r="B71" s="180"/>
      <c r="C71" s="68" t="s">
        <v>15</v>
      </c>
      <c r="D71" s="14"/>
      <c r="E71" s="180" t="s">
        <v>17</v>
      </c>
      <c r="F71" s="180"/>
      <c r="G71" s="180"/>
      <c r="H71" s="181"/>
      <c r="I71" s="182"/>
      <c r="J71" s="182"/>
      <c r="K71" s="182"/>
      <c r="L71" s="182"/>
      <c r="M71" s="183"/>
    </row>
    <row r="72" spans="1:13" x14ac:dyDescent="0.2">
      <c r="A72" s="9" t="s">
        <v>4</v>
      </c>
      <c r="B72" s="9" t="s">
        <v>5</v>
      </c>
      <c r="C72" s="9" t="s">
        <v>0</v>
      </c>
      <c r="D72" s="9" t="s">
        <v>1</v>
      </c>
      <c r="E72" s="19" t="s">
        <v>3</v>
      </c>
      <c r="F72" s="19" t="s">
        <v>2</v>
      </c>
      <c r="G72" s="19" t="s">
        <v>19</v>
      </c>
      <c r="H72" s="19" t="s">
        <v>18</v>
      </c>
      <c r="I72" s="20" t="s">
        <v>23</v>
      </c>
      <c r="J72" s="19" t="s">
        <v>6</v>
      </c>
      <c r="K72" s="9" t="s">
        <v>20</v>
      </c>
      <c r="L72" s="9" t="s">
        <v>21</v>
      </c>
      <c r="M72" s="24" t="s">
        <v>88</v>
      </c>
    </row>
    <row r="73" spans="1:13" x14ac:dyDescent="0.2">
      <c r="A73" s="10">
        <v>1</v>
      </c>
      <c r="B73" s="15"/>
      <c r="C73" s="18"/>
      <c r="D73" s="18"/>
      <c r="E73" s="15"/>
      <c r="F73" s="15"/>
      <c r="G73" s="15"/>
      <c r="H73" s="15"/>
      <c r="I73" s="15"/>
      <c r="J73" s="15"/>
      <c r="K73" s="17">
        <v>200</v>
      </c>
      <c r="L73" s="17">
        <v>400</v>
      </c>
      <c r="M73" s="15"/>
    </row>
    <row r="74" spans="1:13" x14ac:dyDescent="0.2">
      <c r="A74" s="10">
        <v>2</v>
      </c>
      <c r="B74" s="15"/>
      <c r="C74" s="18"/>
      <c r="D74" s="18"/>
      <c r="E74" s="15"/>
      <c r="F74" s="15"/>
      <c r="G74" s="15"/>
      <c r="H74" s="15"/>
      <c r="I74" s="15"/>
      <c r="J74" s="15"/>
      <c r="K74" s="17">
        <v>190</v>
      </c>
      <c r="L74" s="17">
        <v>380</v>
      </c>
      <c r="M74" s="15"/>
    </row>
    <row r="75" spans="1:13" x14ac:dyDescent="0.2">
      <c r="A75" s="10">
        <v>3</v>
      </c>
      <c r="B75" s="15"/>
      <c r="C75" s="18"/>
      <c r="D75" s="18"/>
      <c r="E75" s="15"/>
      <c r="F75" s="15"/>
      <c r="G75" s="15"/>
      <c r="H75" s="15"/>
      <c r="I75" s="15"/>
      <c r="J75" s="15"/>
      <c r="K75" s="17">
        <v>182</v>
      </c>
      <c r="L75" s="17">
        <v>364</v>
      </c>
      <c r="M75" s="15"/>
    </row>
    <row r="76" spans="1:13" x14ac:dyDescent="0.2">
      <c r="A76" s="10">
        <v>4</v>
      </c>
      <c r="B76" s="15"/>
      <c r="C76" s="18"/>
      <c r="D76" s="18"/>
      <c r="E76" s="15"/>
      <c r="F76" s="15"/>
      <c r="G76" s="15"/>
      <c r="H76" s="15"/>
      <c r="I76" s="15"/>
      <c r="J76" s="15"/>
      <c r="K76" s="17">
        <v>175</v>
      </c>
      <c r="L76" s="17">
        <v>350</v>
      </c>
      <c r="M76" s="15"/>
    </row>
    <row r="77" spans="1:13" x14ac:dyDescent="0.2">
      <c r="A77" s="10">
        <v>5</v>
      </c>
      <c r="B77" s="15"/>
      <c r="C77" s="18"/>
      <c r="D77" s="18"/>
      <c r="E77" s="15"/>
      <c r="F77" s="15"/>
      <c r="G77" s="15"/>
      <c r="H77" s="15"/>
      <c r="I77" s="15"/>
      <c r="J77" s="15"/>
      <c r="K77" s="17">
        <v>168</v>
      </c>
      <c r="L77" s="17">
        <v>336</v>
      </c>
      <c r="M77" s="15"/>
    </row>
    <row r="78" spans="1:13" x14ac:dyDescent="0.2">
      <c r="A78" s="10">
        <v>6</v>
      </c>
      <c r="B78" s="15"/>
      <c r="C78" s="18"/>
      <c r="D78" s="18"/>
      <c r="E78" s="15"/>
      <c r="F78" s="15"/>
      <c r="G78" s="15"/>
      <c r="H78" s="15"/>
      <c r="I78" s="15"/>
      <c r="J78" s="15"/>
      <c r="K78" s="17">
        <v>162</v>
      </c>
      <c r="L78" s="17">
        <v>324</v>
      </c>
      <c r="M78" s="15"/>
    </row>
    <row r="79" spans="1:13" x14ac:dyDescent="0.2">
      <c r="A79" s="10">
        <v>7</v>
      </c>
      <c r="B79" s="15"/>
      <c r="C79" s="18"/>
      <c r="D79" s="18"/>
      <c r="E79" s="15"/>
      <c r="F79" s="15"/>
      <c r="G79" s="15"/>
      <c r="H79" s="15"/>
      <c r="I79" s="15"/>
      <c r="J79" s="15"/>
      <c r="K79" s="17">
        <v>156</v>
      </c>
      <c r="L79" s="17">
        <v>312</v>
      </c>
      <c r="M79" s="15"/>
    </row>
    <row r="80" spans="1:13" x14ac:dyDescent="0.2">
      <c r="A80" s="10">
        <v>8</v>
      </c>
      <c r="B80" s="15"/>
      <c r="C80" s="18"/>
      <c r="D80" s="18"/>
      <c r="E80" s="15"/>
      <c r="F80" s="15"/>
      <c r="G80" s="15"/>
      <c r="H80" s="15"/>
      <c r="I80" s="15"/>
      <c r="J80" s="15"/>
      <c r="K80" s="17">
        <v>150</v>
      </c>
      <c r="L80" s="17">
        <v>300</v>
      </c>
      <c r="M80" s="15"/>
    </row>
    <row r="81" spans="1:13" x14ac:dyDescent="0.2">
      <c r="A81" s="10">
        <v>9</v>
      </c>
      <c r="B81" s="15"/>
      <c r="C81" s="18"/>
      <c r="D81" s="18"/>
      <c r="E81" s="15"/>
      <c r="F81" s="15"/>
      <c r="G81" s="15"/>
      <c r="H81" s="15"/>
      <c r="I81" s="15"/>
      <c r="J81" s="15"/>
      <c r="K81" s="17">
        <v>144</v>
      </c>
      <c r="L81" s="17">
        <v>288</v>
      </c>
      <c r="M81" s="15"/>
    </row>
    <row r="82" spans="1:13" x14ac:dyDescent="0.2">
      <c r="A82" s="10">
        <v>10</v>
      </c>
      <c r="B82" s="15"/>
      <c r="C82" s="18"/>
      <c r="D82" s="18"/>
      <c r="E82" s="15"/>
      <c r="F82" s="15"/>
      <c r="G82" s="15"/>
      <c r="H82" s="15"/>
      <c r="I82" s="15"/>
      <c r="J82" s="15"/>
      <c r="K82" s="17">
        <v>138</v>
      </c>
      <c r="L82" s="17">
        <v>276</v>
      </c>
      <c r="M82" s="15"/>
    </row>
    <row r="83" spans="1:13" x14ac:dyDescent="0.2">
      <c r="A83" s="10">
        <v>11</v>
      </c>
      <c r="B83" s="15"/>
      <c r="C83" s="18"/>
      <c r="D83" s="18"/>
      <c r="E83" s="15"/>
      <c r="F83" s="15"/>
      <c r="G83" s="15"/>
      <c r="H83" s="15"/>
      <c r="I83" s="15"/>
      <c r="J83" s="15"/>
      <c r="K83" s="17">
        <v>133</v>
      </c>
      <c r="L83" s="17">
        <v>266</v>
      </c>
      <c r="M83" s="15"/>
    </row>
    <row r="84" spans="1:13" x14ac:dyDescent="0.2">
      <c r="A84" s="10">
        <v>12</v>
      </c>
      <c r="B84" s="15"/>
      <c r="C84" s="18"/>
      <c r="D84" s="18"/>
      <c r="E84" s="15"/>
      <c r="F84" s="15"/>
      <c r="G84" s="15"/>
      <c r="H84" s="15"/>
      <c r="I84" s="15"/>
      <c r="J84" s="15"/>
      <c r="K84" s="17">
        <v>128</v>
      </c>
      <c r="L84" s="17">
        <v>256</v>
      </c>
      <c r="M84" s="15"/>
    </row>
    <row r="85" spans="1:13" x14ac:dyDescent="0.2">
      <c r="A85" s="10">
        <v>13</v>
      </c>
      <c r="B85" s="15"/>
      <c r="C85" s="18"/>
      <c r="D85" s="18"/>
      <c r="E85" s="15"/>
      <c r="F85" s="15"/>
      <c r="G85" s="15"/>
      <c r="H85" s="15"/>
      <c r="I85" s="15"/>
      <c r="J85" s="15"/>
      <c r="K85" s="17">
        <v>123</v>
      </c>
      <c r="L85" s="17">
        <v>246</v>
      </c>
      <c r="M85" s="15"/>
    </row>
    <row r="86" spans="1:13" x14ac:dyDescent="0.2">
      <c r="A86" s="10">
        <v>14</v>
      </c>
      <c r="B86" s="15"/>
      <c r="C86" s="18"/>
      <c r="D86" s="18"/>
      <c r="E86" s="15"/>
      <c r="F86" s="15"/>
      <c r="G86" s="15"/>
      <c r="H86" s="15"/>
      <c r="I86" s="15"/>
      <c r="J86" s="15"/>
      <c r="K86" s="17">
        <v>118</v>
      </c>
      <c r="L86" s="17">
        <v>236</v>
      </c>
      <c r="M86" s="15"/>
    </row>
    <row r="87" spans="1:13" x14ac:dyDescent="0.2">
      <c r="A87" s="10">
        <v>15</v>
      </c>
      <c r="B87" s="15"/>
      <c r="C87" s="18"/>
      <c r="D87" s="18"/>
      <c r="E87" s="15"/>
      <c r="F87" s="15"/>
      <c r="G87" s="15"/>
      <c r="H87" s="15"/>
      <c r="I87" s="15"/>
      <c r="J87" s="15"/>
      <c r="K87" s="17">
        <v>113</v>
      </c>
      <c r="L87" s="17">
        <v>226</v>
      </c>
      <c r="M87" s="15"/>
    </row>
  </sheetData>
  <mergeCells count="20">
    <mergeCell ref="A71:B71"/>
    <mergeCell ref="E71:G71"/>
    <mergeCell ref="H71:M71"/>
    <mergeCell ref="A6:B6"/>
    <mergeCell ref="E5:G5"/>
    <mergeCell ref="K7:L7"/>
    <mergeCell ref="A5:B5"/>
    <mergeCell ref="C5:D5"/>
    <mergeCell ref="E6:G6"/>
    <mergeCell ref="H5:M5"/>
    <mergeCell ref="H6:M6"/>
    <mergeCell ref="D3:M3"/>
    <mergeCell ref="D4:M4"/>
    <mergeCell ref="A1:C1"/>
    <mergeCell ref="A2:C2"/>
    <mergeCell ref="D1:M1"/>
    <mergeCell ref="A4:C4"/>
    <mergeCell ref="A3:C3"/>
    <mergeCell ref="E2:G2"/>
    <mergeCell ref="H2:M2"/>
  </mergeCells>
  <phoneticPr fontId="0" type="noConversion"/>
  <pageMargins left="0.39370078740157483" right="0.11811023622047245" top="0.19685039370078741" bottom="0.19685039370078741" header="0.19685039370078741" footer="0.19685039370078741"/>
  <pageSetup paperSize="9" orientation="portrait" horizont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C20A8-2B97-4655-9602-EA3385FA1960}">
  <sheetPr codeName="Ark5">
    <tabColor rgb="FF00B050"/>
  </sheetPr>
  <dimension ref="A1:M87"/>
  <sheetViews>
    <sheetView workbookViewId="0">
      <selection activeCell="E23" sqref="E23"/>
    </sheetView>
  </sheetViews>
  <sheetFormatPr baseColWidth="10" defaultColWidth="11.42578125" defaultRowHeight="15" x14ac:dyDescent="0.2"/>
  <cols>
    <col min="1" max="1" width="5.140625" style="3" customWidth="1"/>
    <col min="2" max="2" width="5.28515625" style="5" customWidth="1"/>
    <col min="3" max="3" width="22.5703125" style="5" customWidth="1"/>
    <col min="4" max="4" width="17.28515625" style="5" customWidth="1"/>
    <col min="5" max="6" width="5.140625" style="3" customWidth="1"/>
    <col min="7" max="7" width="5.28515625" style="4" customWidth="1"/>
    <col min="8" max="8" width="5.7109375" style="4" customWidth="1"/>
    <col min="9" max="9" width="4.7109375" style="4" customWidth="1"/>
    <col min="10" max="10" width="5.140625" style="4" customWidth="1"/>
    <col min="11" max="11" width="6.28515625" style="2" customWidth="1"/>
    <col min="12" max="12" width="5.85546875" style="2" customWidth="1"/>
    <col min="13" max="13" width="4.85546875" style="2" customWidth="1"/>
    <col min="14" max="14" width="0.7109375" style="1" customWidth="1"/>
    <col min="15" max="16384" width="11.42578125" style="1"/>
  </cols>
  <sheetData>
    <row r="1" spans="1:13" ht="20.25" customHeight="1" x14ac:dyDescent="0.2">
      <c r="A1" s="166" t="s">
        <v>8</v>
      </c>
      <c r="B1" s="167"/>
      <c r="C1" s="168"/>
      <c r="D1" s="172">
        <f>'Stemne-oversikt'!C3</f>
        <v>0</v>
      </c>
      <c r="E1" s="173"/>
      <c r="F1" s="173"/>
      <c r="G1" s="173"/>
      <c r="H1" s="173"/>
      <c r="I1" s="173"/>
      <c r="J1" s="173"/>
      <c r="K1" s="173"/>
      <c r="L1" s="173"/>
      <c r="M1" s="174"/>
    </row>
    <row r="2" spans="1:13" ht="15.75" x14ac:dyDescent="0.2">
      <c r="A2" s="169" t="s">
        <v>11</v>
      </c>
      <c r="B2" s="170"/>
      <c r="C2" s="171"/>
      <c r="D2" s="21">
        <f>'Stemne-oversikt'!C8</f>
        <v>0</v>
      </c>
      <c r="E2" s="175" t="s">
        <v>9</v>
      </c>
      <c r="F2" s="176"/>
      <c r="G2" s="177"/>
      <c r="H2" s="178">
        <f>'Stemne-oversikt'!D8</f>
        <v>0</v>
      </c>
      <c r="I2" s="178"/>
      <c r="J2" s="178"/>
      <c r="K2" s="178"/>
      <c r="L2" s="178"/>
      <c r="M2" s="179"/>
    </row>
    <row r="3" spans="1:13" ht="15.75" x14ac:dyDescent="0.2">
      <c r="A3" s="169" t="s">
        <v>14</v>
      </c>
      <c r="B3" s="170"/>
      <c r="C3" s="171"/>
      <c r="D3" s="163">
        <f>'Stemne-oversikt'!E8</f>
        <v>0</v>
      </c>
      <c r="E3" s="164"/>
      <c r="F3" s="164"/>
      <c r="G3" s="164"/>
      <c r="H3" s="164"/>
      <c r="I3" s="164"/>
      <c r="J3" s="164"/>
      <c r="K3" s="164"/>
      <c r="L3" s="164"/>
      <c r="M3" s="165"/>
    </row>
    <row r="4" spans="1:13" ht="15.75" x14ac:dyDescent="0.2">
      <c r="A4" s="169" t="s">
        <v>10</v>
      </c>
      <c r="B4" s="170"/>
      <c r="C4" s="171"/>
      <c r="D4" s="163">
        <f>'Stemne-oversikt'!F8</f>
        <v>0</v>
      </c>
      <c r="E4" s="164"/>
      <c r="F4" s="164"/>
      <c r="G4" s="164"/>
      <c r="H4" s="164"/>
      <c r="I4" s="164"/>
      <c r="J4" s="164"/>
      <c r="K4" s="164"/>
      <c r="L4" s="164"/>
      <c r="M4" s="165"/>
    </row>
    <row r="5" spans="1:13" ht="15.75" x14ac:dyDescent="0.2">
      <c r="A5" s="169" t="s">
        <v>12</v>
      </c>
      <c r="B5" s="171"/>
      <c r="C5" s="163">
        <f>'Stemne-oversikt'!C4</f>
        <v>0</v>
      </c>
      <c r="D5" s="188"/>
      <c r="E5" s="186" t="s">
        <v>13</v>
      </c>
      <c r="F5" s="170"/>
      <c r="G5" s="170"/>
      <c r="H5" s="191">
        <f>'Stemne-oversikt'!B8</f>
        <v>0</v>
      </c>
      <c r="I5" s="192"/>
      <c r="J5" s="192"/>
      <c r="K5" s="192"/>
      <c r="L5" s="192"/>
      <c r="M5" s="193"/>
    </row>
    <row r="6" spans="1:13" ht="16.5" thickBot="1" x14ac:dyDescent="0.25">
      <c r="A6" s="184" t="s">
        <v>16</v>
      </c>
      <c r="B6" s="185"/>
      <c r="C6" s="22" t="s">
        <v>15</v>
      </c>
      <c r="D6" s="23"/>
      <c r="E6" s="189" t="s">
        <v>17</v>
      </c>
      <c r="F6" s="190"/>
      <c r="G6" s="190"/>
      <c r="H6" s="194"/>
      <c r="I6" s="195"/>
      <c r="J6" s="195"/>
      <c r="K6" s="195"/>
      <c r="L6" s="195"/>
      <c r="M6" s="196"/>
    </row>
    <row r="7" spans="1:13" ht="10.5" customHeight="1" x14ac:dyDescent="0.2">
      <c r="A7" s="6"/>
      <c r="B7" s="6"/>
      <c r="C7" s="7"/>
      <c r="E7" s="6"/>
      <c r="G7" s="8"/>
      <c r="H7" s="8"/>
      <c r="I7" s="8"/>
      <c r="J7" s="8"/>
      <c r="K7" s="187" t="s">
        <v>24</v>
      </c>
      <c r="L7" s="187"/>
      <c r="M7" s="8"/>
    </row>
    <row r="8" spans="1:13" x14ac:dyDescent="0.2">
      <c r="A8" s="9" t="s">
        <v>4</v>
      </c>
      <c r="B8" s="9" t="s">
        <v>5</v>
      </c>
      <c r="C8" s="9" t="s">
        <v>0</v>
      </c>
      <c r="D8" s="9" t="s">
        <v>1</v>
      </c>
      <c r="E8" s="19" t="s">
        <v>3</v>
      </c>
      <c r="F8" s="19" t="s">
        <v>2</v>
      </c>
      <c r="G8" s="19" t="s">
        <v>19</v>
      </c>
      <c r="H8" s="19" t="s">
        <v>18</v>
      </c>
      <c r="I8" s="20" t="s">
        <v>23</v>
      </c>
      <c r="J8" s="19" t="s">
        <v>6</v>
      </c>
      <c r="K8" s="9" t="s">
        <v>20</v>
      </c>
      <c r="L8" s="9" t="s">
        <v>21</v>
      </c>
      <c r="M8" s="9" t="s">
        <v>7</v>
      </c>
    </row>
    <row r="9" spans="1:13" x14ac:dyDescent="0.2">
      <c r="A9" s="10">
        <v>1</v>
      </c>
      <c r="B9" s="15"/>
      <c r="C9" s="16"/>
      <c r="D9" s="16"/>
      <c r="E9" s="15"/>
      <c r="F9" s="15"/>
      <c r="G9" s="15"/>
      <c r="H9" s="15"/>
      <c r="I9" s="15"/>
      <c r="J9" s="15"/>
      <c r="K9" s="17">
        <v>200</v>
      </c>
      <c r="L9" s="17">
        <v>400</v>
      </c>
      <c r="M9" s="15"/>
    </row>
    <row r="10" spans="1:13" x14ac:dyDescent="0.2">
      <c r="A10" s="10">
        <v>2</v>
      </c>
      <c r="B10" s="15"/>
      <c r="C10" s="16"/>
      <c r="D10" s="16"/>
      <c r="E10" s="15"/>
      <c r="F10" s="15"/>
      <c r="G10" s="15"/>
      <c r="H10" s="15"/>
      <c r="I10" s="15"/>
      <c r="J10" s="15"/>
      <c r="K10" s="17">
        <v>190</v>
      </c>
      <c r="L10" s="17">
        <v>380</v>
      </c>
      <c r="M10" s="15"/>
    </row>
    <row r="11" spans="1:13" x14ac:dyDescent="0.2">
      <c r="A11" s="10">
        <v>3</v>
      </c>
      <c r="B11" s="15"/>
      <c r="C11" s="16"/>
      <c r="D11" s="16"/>
      <c r="E11" s="15"/>
      <c r="F11" s="15"/>
      <c r="G11" s="15"/>
      <c r="H11" s="15"/>
      <c r="I11" s="15"/>
      <c r="J11" s="15"/>
      <c r="K11" s="17">
        <v>182</v>
      </c>
      <c r="L11" s="17">
        <v>364</v>
      </c>
      <c r="M11" s="15"/>
    </row>
    <row r="12" spans="1:13" x14ac:dyDescent="0.2">
      <c r="A12" s="10">
        <v>4</v>
      </c>
      <c r="B12" s="15"/>
      <c r="C12" s="16"/>
      <c r="D12" s="16"/>
      <c r="E12" s="15"/>
      <c r="F12" s="15"/>
      <c r="G12" s="15"/>
      <c r="H12" s="15"/>
      <c r="I12" s="15"/>
      <c r="J12" s="15"/>
      <c r="K12" s="17">
        <v>175</v>
      </c>
      <c r="L12" s="17">
        <v>350</v>
      </c>
      <c r="M12" s="15"/>
    </row>
    <row r="13" spans="1:13" x14ac:dyDescent="0.2">
      <c r="A13" s="10">
        <v>5</v>
      </c>
      <c r="B13" s="15"/>
      <c r="C13" s="16"/>
      <c r="D13" s="16"/>
      <c r="E13" s="15"/>
      <c r="F13" s="15"/>
      <c r="G13" s="15"/>
      <c r="H13" s="15"/>
      <c r="I13" s="15"/>
      <c r="J13" s="15"/>
      <c r="K13" s="17">
        <v>168</v>
      </c>
      <c r="L13" s="17">
        <v>336</v>
      </c>
      <c r="M13" s="15"/>
    </row>
    <row r="14" spans="1:13" x14ac:dyDescent="0.2">
      <c r="A14" s="10">
        <v>6</v>
      </c>
      <c r="B14" s="15"/>
      <c r="C14" s="16"/>
      <c r="D14" s="16"/>
      <c r="E14" s="15"/>
      <c r="F14" s="15"/>
      <c r="G14" s="15"/>
      <c r="H14" s="15"/>
      <c r="I14" s="15"/>
      <c r="J14" s="15"/>
      <c r="K14" s="17">
        <v>162</v>
      </c>
      <c r="L14" s="17">
        <v>324</v>
      </c>
      <c r="M14" s="15"/>
    </row>
    <row r="15" spans="1:13" x14ac:dyDescent="0.2">
      <c r="A15" s="10">
        <v>7</v>
      </c>
      <c r="B15" s="15"/>
      <c r="C15" s="16"/>
      <c r="D15" s="16"/>
      <c r="E15" s="15"/>
      <c r="F15" s="15"/>
      <c r="G15" s="15"/>
      <c r="H15" s="15"/>
      <c r="I15" s="15"/>
      <c r="J15" s="15"/>
      <c r="K15" s="17">
        <v>156</v>
      </c>
      <c r="L15" s="17">
        <v>312</v>
      </c>
      <c r="M15" s="15"/>
    </row>
    <row r="16" spans="1:13" x14ac:dyDescent="0.2">
      <c r="A16" s="10">
        <v>8</v>
      </c>
      <c r="B16" s="15"/>
      <c r="C16" s="16"/>
      <c r="D16" s="16"/>
      <c r="E16" s="15"/>
      <c r="F16" s="15"/>
      <c r="G16" s="15"/>
      <c r="H16" s="15"/>
      <c r="I16" s="15"/>
      <c r="J16" s="15"/>
      <c r="K16" s="17">
        <v>150</v>
      </c>
      <c r="L16" s="17">
        <v>300</v>
      </c>
      <c r="M16" s="15"/>
    </row>
    <row r="17" spans="1:13" x14ac:dyDescent="0.2">
      <c r="A17" s="10">
        <v>9</v>
      </c>
      <c r="B17" s="15"/>
      <c r="C17" s="16"/>
      <c r="D17" s="16"/>
      <c r="E17" s="15"/>
      <c r="F17" s="15"/>
      <c r="G17" s="15"/>
      <c r="H17" s="15"/>
      <c r="I17" s="15"/>
      <c r="J17" s="15"/>
      <c r="K17" s="17">
        <v>144</v>
      </c>
      <c r="L17" s="17">
        <v>288</v>
      </c>
      <c r="M17" s="15"/>
    </row>
    <row r="18" spans="1:13" x14ac:dyDescent="0.2">
      <c r="A18" s="10">
        <v>10</v>
      </c>
      <c r="B18" s="15"/>
      <c r="C18" s="16"/>
      <c r="D18" s="16"/>
      <c r="E18" s="15"/>
      <c r="F18" s="15"/>
      <c r="G18" s="15"/>
      <c r="H18" s="15"/>
      <c r="I18" s="15"/>
      <c r="J18" s="15"/>
      <c r="K18" s="17">
        <v>138</v>
      </c>
      <c r="L18" s="17">
        <v>276</v>
      </c>
      <c r="M18" s="15"/>
    </row>
    <row r="19" spans="1:13" x14ac:dyDescent="0.2">
      <c r="A19" s="10">
        <v>11</v>
      </c>
      <c r="B19" s="15"/>
      <c r="C19" s="16"/>
      <c r="D19" s="16"/>
      <c r="E19" s="15"/>
      <c r="F19" s="15"/>
      <c r="G19" s="15"/>
      <c r="H19" s="15"/>
      <c r="I19" s="15"/>
      <c r="J19" s="15"/>
      <c r="K19" s="17">
        <v>133</v>
      </c>
      <c r="L19" s="17">
        <v>266</v>
      </c>
      <c r="M19" s="15"/>
    </row>
    <row r="20" spans="1:13" x14ac:dyDescent="0.2">
      <c r="A20" s="10">
        <v>12</v>
      </c>
      <c r="B20" s="15"/>
      <c r="C20" s="16"/>
      <c r="D20" s="16"/>
      <c r="E20" s="15"/>
      <c r="F20" s="15"/>
      <c r="G20" s="15"/>
      <c r="H20" s="15"/>
      <c r="I20" s="15"/>
      <c r="J20" s="15"/>
      <c r="K20" s="17">
        <v>128</v>
      </c>
      <c r="L20" s="17">
        <v>256</v>
      </c>
      <c r="M20" s="15"/>
    </row>
    <row r="21" spans="1:13" x14ac:dyDescent="0.2">
      <c r="A21" s="10">
        <v>13</v>
      </c>
      <c r="B21" s="15"/>
      <c r="C21" s="16"/>
      <c r="D21" s="16"/>
      <c r="E21" s="15"/>
      <c r="F21" s="15"/>
      <c r="G21" s="15"/>
      <c r="H21" s="15"/>
      <c r="I21" s="15"/>
      <c r="J21" s="15"/>
      <c r="K21" s="17">
        <v>123</v>
      </c>
      <c r="L21" s="17">
        <v>246</v>
      </c>
      <c r="M21" s="15"/>
    </row>
    <row r="22" spans="1:13" x14ac:dyDescent="0.2">
      <c r="A22" s="10">
        <v>14</v>
      </c>
      <c r="B22" s="15"/>
      <c r="C22" s="16"/>
      <c r="D22" s="16"/>
      <c r="E22" s="15"/>
      <c r="F22" s="15"/>
      <c r="G22" s="15"/>
      <c r="H22" s="15"/>
      <c r="I22" s="15"/>
      <c r="J22" s="15"/>
      <c r="K22" s="17">
        <v>118</v>
      </c>
      <c r="L22" s="17">
        <v>236</v>
      </c>
      <c r="M22" s="15"/>
    </row>
    <row r="23" spans="1:13" x14ac:dyDescent="0.2">
      <c r="A23" s="10">
        <v>15</v>
      </c>
      <c r="B23" s="15"/>
      <c r="C23" s="16"/>
      <c r="D23" s="16"/>
      <c r="E23" s="15"/>
      <c r="F23" s="15"/>
      <c r="G23" s="15"/>
      <c r="H23" s="15"/>
      <c r="I23" s="15"/>
      <c r="J23" s="15"/>
      <c r="K23" s="17">
        <v>113</v>
      </c>
      <c r="L23" s="17">
        <v>226</v>
      </c>
      <c r="M23" s="15"/>
    </row>
    <row r="24" spans="1:13" x14ac:dyDescent="0.2">
      <c r="A24" s="10">
        <v>16</v>
      </c>
      <c r="B24" s="15"/>
      <c r="C24" s="16"/>
      <c r="D24" s="16"/>
      <c r="E24" s="15"/>
      <c r="F24" s="15"/>
      <c r="G24" s="15"/>
      <c r="H24" s="15"/>
      <c r="I24" s="15"/>
      <c r="J24" s="15"/>
      <c r="K24" s="17">
        <v>108</v>
      </c>
      <c r="L24" s="17">
        <v>216</v>
      </c>
      <c r="M24" s="15"/>
    </row>
    <row r="25" spans="1:13" x14ac:dyDescent="0.2">
      <c r="A25" s="10">
        <v>17</v>
      </c>
      <c r="B25" s="15"/>
      <c r="C25" s="16"/>
      <c r="D25" s="16"/>
      <c r="E25" s="15"/>
      <c r="F25" s="15"/>
      <c r="G25" s="15"/>
      <c r="H25" s="15"/>
      <c r="I25" s="15"/>
      <c r="J25" s="15"/>
      <c r="K25" s="17">
        <v>103</v>
      </c>
      <c r="L25" s="17">
        <v>206</v>
      </c>
      <c r="M25" s="15"/>
    </row>
    <row r="26" spans="1:13" x14ac:dyDescent="0.2">
      <c r="A26" s="10">
        <v>18</v>
      </c>
      <c r="B26" s="15"/>
      <c r="C26" s="16"/>
      <c r="D26" s="16"/>
      <c r="E26" s="15"/>
      <c r="F26" s="15"/>
      <c r="G26" s="15"/>
      <c r="H26" s="15"/>
      <c r="I26" s="15"/>
      <c r="J26" s="15"/>
      <c r="K26" s="17">
        <v>99</v>
      </c>
      <c r="L26" s="17">
        <v>198</v>
      </c>
      <c r="M26" s="15"/>
    </row>
    <row r="27" spans="1:13" x14ac:dyDescent="0.2">
      <c r="A27" s="10">
        <v>19</v>
      </c>
      <c r="B27" s="15"/>
      <c r="C27" s="16"/>
      <c r="D27" s="16"/>
      <c r="E27" s="15"/>
      <c r="F27" s="15"/>
      <c r="G27" s="15"/>
      <c r="H27" s="15"/>
      <c r="I27" s="15"/>
      <c r="J27" s="15"/>
      <c r="K27" s="17">
        <v>95</v>
      </c>
      <c r="L27" s="17">
        <v>190</v>
      </c>
      <c r="M27" s="15"/>
    </row>
    <row r="28" spans="1:13" x14ac:dyDescent="0.2">
      <c r="A28" s="10">
        <v>20</v>
      </c>
      <c r="B28" s="15"/>
      <c r="C28" s="16"/>
      <c r="D28" s="16"/>
      <c r="E28" s="15"/>
      <c r="F28" s="15"/>
      <c r="G28" s="15"/>
      <c r="H28" s="15"/>
      <c r="I28" s="15"/>
      <c r="J28" s="15"/>
      <c r="K28" s="17">
        <v>91</v>
      </c>
      <c r="L28" s="17">
        <v>182</v>
      </c>
      <c r="M28" s="15"/>
    </row>
    <row r="29" spans="1:13" x14ac:dyDescent="0.2">
      <c r="A29" s="10">
        <v>21</v>
      </c>
      <c r="B29" s="15"/>
      <c r="C29" s="16"/>
      <c r="D29" s="16"/>
      <c r="E29" s="15"/>
      <c r="F29" s="15"/>
      <c r="G29" s="15"/>
      <c r="H29" s="15"/>
      <c r="I29" s="15"/>
      <c r="J29" s="15"/>
      <c r="K29" s="17">
        <v>87</v>
      </c>
      <c r="L29" s="17">
        <v>174</v>
      </c>
      <c r="M29" s="15"/>
    </row>
    <row r="30" spans="1:13" x14ac:dyDescent="0.2">
      <c r="A30" s="10">
        <v>22</v>
      </c>
      <c r="B30" s="15"/>
      <c r="C30" s="16"/>
      <c r="D30" s="16"/>
      <c r="E30" s="15"/>
      <c r="F30" s="15"/>
      <c r="G30" s="15"/>
      <c r="H30" s="15"/>
      <c r="I30" s="15"/>
      <c r="J30" s="15"/>
      <c r="K30" s="17">
        <v>83</v>
      </c>
      <c r="L30" s="17">
        <v>166</v>
      </c>
      <c r="M30" s="15"/>
    </row>
    <row r="31" spans="1:13" x14ac:dyDescent="0.2">
      <c r="A31" s="10">
        <v>23</v>
      </c>
      <c r="B31" s="15"/>
      <c r="C31" s="16"/>
      <c r="D31" s="16"/>
      <c r="E31" s="15"/>
      <c r="F31" s="15"/>
      <c r="G31" s="15"/>
      <c r="H31" s="15"/>
      <c r="I31" s="15"/>
      <c r="J31" s="15"/>
      <c r="K31" s="17">
        <v>79</v>
      </c>
      <c r="L31" s="17">
        <v>158</v>
      </c>
      <c r="M31" s="15"/>
    </row>
    <row r="32" spans="1:13" x14ac:dyDescent="0.2">
      <c r="A32" s="10">
        <v>24</v>
      </c>
      <c r="B32" s="15"/>
      <c r="C32" s="16"/>
      <c r="D32" s="16"/>
      <c r="E32" s="15"/>
      <c r="F32" s="15"/>
      <c r="G32" s="15"/>
      <c r="H32" s="15"/>
      <c r="I32" s="15"/>
      <c r="J32" s="15"/>
      <c r="K32" s="17">
        <v>75</v>
      </c>
      <c r="L32" s="17">
        <v>150</v>
      </c>
      <c r="M32" s="15"/>
    </row>
    <row r="33" spans="1:13" x14ac:dyDescent="0.2">
      <c r="A33" s="10">
        <v>25</v>
      </c>
      <c r="B33" s="15"/>
      <c r="C33" s="16"/>
      <c r="D33" s="16"/>
      <c r="E33" s="15"/>
      <c r="F33" s="15"/>
      <c r="G33" s="15"/>
      <c r="H33" s="15"/>
      <c r="I33" s="15"/>
      <c r="J33" s="15"/>
      <c r="K33" s="17">
        <v>71</v>
      </c>
      <c r="L33" s="17">
        <v>142</v>
      </c>
      <c r="M33" s="15"/>
    </row>
    <row r="34" spans="1:13" x14ac:dyDescent="0.2">
      <c r="A34" s="10">
        <v>26</v>
      </c>
      <c r="B34" s="15"/>
      <c r="C34" s="16"/>
      <c r="D34" s="16"/>
      <c r="E34" s="15"/>
      <c r="F34" s="15"/>
      <c r="G34" s="15"/>
      <c r="H34" s="15"/>
      <c r="I34" s="15"/>
      <c r="J34" s="15"/>
      <c r="K34" s="17">
        <v>67</v>
      </c>
      <c r="L34" s="17">
        <v>134</v>
      </c>
      <c r="M34" s="15"/>
    </row>
    <row r="35" spans="1:13" x14ac:dyDescent="0.2">
      <c r="A35" s="10">
        <v>27</v>
      </c>
      <c r="B35" s="15"/>
      <c r="C35" s="16"/>
      <c r="D35" s="16"/>
      <c r="E35" s="15"/>
      <c r="F35" s="15"/>
      <c r="G35" s="15"/>
      <c r="H35" s="15"/>
      <c r="I35" s="15"/>
      <c r="J35" s="15"/>
      <c r="K35" s="17">
        <v>64</v>
      </c>
      <c r="L35" s="17">
        <v>128</v>
      </c>
      <c r="M35" s="15"/>
    </row>
    <row r="36" spans="1:13" x14ac:dyDescent="0.2">
      <c r="A36" s="10">
        <v>28</v>
      </c>
      <c r="B36" s="15"/>
      <c r="C36" s="16"/>
      <c r="D36" s="16"/>
      <c r="E36" s="15"/>
      <c r="F36" s="15"/>
      <c r="G36" s="15"/>
      <c r="H36" s="15"/>
      <c r="I36" s="15"/>
      <c r="J36" s="15"/>
      <c r="K36" s="17">
        <v>61</v>
      </c>
      <c r="L36" s="17">
        <v>122</v>
      </c>
      <c r="M36" s="15"/>
    </row>
    <row r="37" spans="1:13" x14ac:dyDescent="0.2">
      <c r="A37" s="10">
        <v>29</v>
      </c>
      <c r="B37" s="15"/>
      <c r="C37" s="16"/>
      <c r="D37" s="16"/>
      <c r="E37" s="15"/>
      <c r="F37" s="15"/>
      <c r="G37" s="15"/>
      <c r="H37" s="15"/>
      <c r="I37" s="15"/>
      <c r="J37" s="15"/>
      <c r="K37" s="17">
        <v>58</v>
      </c>
      <c r="L37" s="17">
        <v>116</v>
      </c>
      <c r="M37" s="15"/>
    </row>
    <row r="38" spans="1:13" x14ac:dyDescent="0.2">
      <c r="A38" s="10">
        <v>30</v>
      </c>
      <c r="B38" s="15"/>
      <c r="C38" s="16"/>
      <c r="D38" s="16"/>
      <c r="E38" s="15"/>
      <c r="F38" s="15"/>
      <c r="G38" s="15"/>
      <c r="H38" s="15"/>
      <c r="I38" s="15"/>
      <c r="J38" s="15"/>
      <c r="K38" s="17">
        <v>55</v>
      </c>
      <c r="L38" s="17">
        <v>110</v>
      </c>
      <c r="M38" s="15"/>
    </row>
    <row r="39" spans="1:13" x14ac:dyDescent="0.2">
      <c r="A39" s="10">
        <v>31</v>
      </c>
      <c r="B39" s="15"/>
      <c r="C39" s="16"/>
      <c r="D39" s="16"/>
      <c r="E39" s="15"/>
      <c r="F39" s="15"/>
      <c r="G39" s="15"/>
      <c r="H39" s="15"/>
      <c r="I39" s="15"/>
      <c r="J39" s="15"/>
      <c r="K39" s="17">
        <v>52</v>
      </c>
      <c r="L39" s="17">
        <v>104</v>
      </c>
      <c r="M39" s="15"/>
    </row>
    <row r="40" spans="1:13" x14ac:dyDescent="0.2">
      <c r="A40" s="10">
        <v>32</v>
      </c>
      <c r="B40" s="15"/>
      <c r="C40" s="16"/>
      <c r="D40" s="16"/>
      <c r="E40" s="15"/>
      <c r="F40" s="15"/>
      <c r="G40" s="15"/>
      <c r="H40" s="15"/>
      <c r="I40" s="15"/>
      <c r="J40" s="15"/>
      <c r="K40" s="17">
        <v>49</v>
      </c>
      <c r="L40" s="17">
        <v>98</v>
      </c>
      <c r="M40" s="15"/>
    </row>
    <row r="41" spans="1:13" x14ac:dyDescent="0.2">
      <c r="A41" s="10">
        <v>33</v>
      </c>
      <c r="B41" s="15"/>
      <c r="C41" s="16"/>
      <c r="D41" s="16"/>
      <c r="E41" s="15"/>
      <c r="F41" s="15"/>
      <c r="G41" s="15"/>
      <c r="H41" s="15"/>
      <c r="I41" s="15"/>
      <c r="J41" s="15"/>
      <c r="K41" s="17">
        <v>46</v>
      </c>
      <c r="L41" s="17">
        <v>92</v>
      </c>
      <c r="M41" s="15"/>
    </row>
    <row r="42" spans="1:13" x14ac:dyDescent="0.2">
      <c r="A42" s="10">
        <v>34</v>
      </c>
      <c r="B42" s="15"/>
      <c r="C42" s="16"/>
      <c r="D42" s="16"/>
      <c r="E42" s="15"/>
      <c r="F42" s="15"/>
      <c r="G42" s="15"/>
      <c r="H42" s="15"/>
      <c r="I42" s="15"/>
      <c r="J42" s="15"/>
      <c r="K42" s="17">
        <v>43</v>
      </c>
      <c r="L42" s="17">
        <v>86</v>
      </c>
      <c r="M42" s="15"/>
    </row>
    <row r="43" spans="1:13" x14ac:dyDescent="0.2">
      <c r="A43" s="10">
        <v>35</v>
      </c>
      <c r="B43" s="15"/>
      <c r="C43" s="16"/>
      <c r="D43" s="16"/>
      <c r="E43" s="15"/>
      <c r="F43" s="15"/>
      <c r="G43" s="15"/>
      <c r="H43" s="15"/>
      <c r="I43" s="15"/>
      <c r="J43" s="15"/>
      <c r="K43" s="17">
        <v>40</v>
      </c>
      <c r="L43" s="17">
        <v>80</v>
      </c>
      <c r="M43" s="15"/>
    </row>
    <row r="44" spans="1:13" x14ac:dyDescent="0.2">
      <c r="A44" s="10">
        <v>36</v>
      </c>
      <c r="B44" s="15"/>
      <c r="C44" s="16"/>
      <c r="D44" s="16"/>
      <c r="E44" s="15"/>
      <c r="F44" s="15"/>
      <c r="G44" s="15"/>
      <c r="H44" s="15"/>
      <c r="I44" s="15"/>
      <c r="J44" s="15"/>
      <c r="K44" s="17">
        <v>37</v>
      </c>
      <c r="L44" s="17">
        <v>74</v>
      </c>
      <c r="M44" s="15"/>
    </row>
    <row r="45" spans="1:13" x14ac:dyDescent="0.2">
      <c r="A45" s="10">
        <v>37</v>
      </c>
      <c r="B45" s="15"/>
      <c r="C45" s="16"/>
      <c r="D45" s="16"/>
      <c r="E45" s="15"/>
      <c r="F45" s="15"/>
      <c r="G45" s="15"/>
      <c r="H45" s="15"/>
      <c r="I45" s="15"/>
      <c r="J45" s="15"/>
      <c r="K45" s="17">
        <v>35</v>
      </c>
      <c r="L45" s="17">
        <v>70</v>
      </c>
      <c r="M45" s="15"/>
    </row>
    <row r="46" spans="1:13" x14ac:dyDescent="0.2">
      <c r="A46" s="10">
        <v>38</v>
      </c>
      <c r="B46" s="15"/>
      <c r="C46" s="16"/>
      <c r="D46" s="16"/>
      <c r="E46" s="15"/>
      <c r="F46" s="15"/>
      <c r="G46" s="15"/>
      <c r="H46" s="15"/>
      <c r="I46" s="15"/>
      <c r="J46" s="15"/>
      <c r="K46" s="17">
        <v>33</v>
      </c>
      <c r="L46" s="17">
        <v>66</v>
      </c>
      <c r="M46" s="15"/>
    </row>
    <row r="47" spans="1:13" x14ac:dyDescent="0.2">
      <c r="A47" s="10">
        <v>39</v>
      </c>
      <c r="B47" s="15"/>
      <c r="C47" s="16"/>
      <c r="D47" s="16"/>
      <c r="E47" s="15"/>
      <c r="F47" s="15"/>
      <c r="G47" s="15"/>
      <c r="H47" s="15"/>
      <c r="I47" s="15"/>
      <c r="J47" s="15"/>
      <c r="K47" s="17">
        <v>31</v>
      </c>
      <c r="L47" s="17">
        <v>62</v>
      </c>
      <c r="M47" s="15"/>
    </row>
    <row r="48" spans="1:13" x14ac:dyDescent="0.2">
      <c r="A48" s="10">
        <v>40</v>
      </c>
      <c r="B48" s="15"/>
      <c r="C48" s="16"/>
      <c r="D48" s="16"/>
      <c r="E48" s="15"/>
      <c r="F48" s="15"/>
      <c r="G48" s="15"/>
      <c r="H48" s="15"/>
      <c r="I48" s="15"/>
      <c r="J48" s="15"/>
      <c r="K48" s="17">
        <v>29</v>
      </c>
      <c r="L48" s="17">
        <v>58</v>
      </c>
      <c r="M48" s="15"/>
    </row>
    <row r="49" spans="1:13" x14ac:dyDescent="0.2">
      <c r="A49" s="10">
        <v>41</v>
      </c>
      <c r="B49" s="15"/>
      <c r="C49" s="16"/>
      <c r="D49" s="16"/>
      <c r="E49" s="15"/>
      <c r="F49" s="15"/>
      <c r="G49" s="15"/>
      <c r="H49" s="15"/>
      <c r="I49" s="15"/>
      <c r="J49" s="15"/>
      <c r="K49" s="17">
        <v>27</v>
      </c>
      <c r="L49" s="17">
        <v>54</v>
      </c>
      <c r="M49" s="15"/>
    </row>
    <row r="50" spans="1:13" x14ac:dyDescent="0.2">
      <c r="A50" s="10">
        <v>42</v>
      </c>
      <c r="B50" s="15"/>
      <c r="C50" s="16"/>
      <c r="D50" s="16"/>
      <c r="E50" s="15"/>
      <c r="F50" s="15"/>
      <c r="G50" s="15"/>
      <c r="H50" s="15"/>
      <c r="I50" s="15"/>
      <c r="J50" s="15"/>
      <c r="K50" s="17">
        <v>25</v>
      </c>
      <c r="L50" s="17">
        <v>50</v>
      </c>
      <c r="M50" s="15"/>
    </row>
    <row r="51" spans="1:13" x14ac:dyDescent="0.2">
      <c r="A51" s="10">
        <v>43</v>
      </c>
      <c r="B51" s="15"/>
      <c r="C51" s="16"/>
      <c r="D51" s="16"/>
      <c r="E51" s="15"/>
      <c r="F51" s="15"/>
      <c r="G51" s="15"/>
      <c r="H51" s="15"/>
      <c r="I51" s="15"/>
      <c r="J51" s="15"/>
      <c r="K51" s="17">
        <v>23</v>
      </c>
      <c r="L51" s="17">
        <v>46</v>
      </c>
      <c r="M51" s="15"/>
    </row>
    <row r="52" spans="1:13" x14ac:dyDescent="0.2">
      <c r="A52" s="10">
        <v>44</v>
      </c>
      <c r="B52" s="15"/>
      <c r="C52" s="16"/>
      <c r="D52" s="16"/>
      <c r="E52" s="15"/>
      <c r="F52" s="15"/>
      <c r="G52" s="15"/>
      <c r="H52" s="15"/>
      <c r="I52" s="15"/>
      <c r="J52" s="15"/>
      <c r="K52" s="17">
        <v>21</v>
      </c>
      <c r="L52" s="17">
        <v>42</v>
      </c>
      <c r="M52" s="15"/>
    </row>
    <row r="53" spans="1:13" x14ac:dyDescent="0.2">
      <c r="A53" s="10">
        <v>45</v>
      </c>
      <c r="B53" s="15"/>
      <c r="C53" s="16"/>
      <c r="D53" s="16"/>
      <c r="E53" s="15"/>
      <c r="F53" s="15"/>
      <c r="G53" s="15"/>
      <c r="H53" s="15"/>
      <c r="I53" s="15"/>
      <c r="J53" s="15"/>
      <c r="K53" s="17">
        <v>19</v>
      </c>
      <c r="L53" s="17">
        <v>38</v>
      </c>
      <c r="M53" s="15"/>
    </row>
    <row r="54" spans="1:13" x14ac:dyDescent="0.2">
      <c r="A54" s="10">
        <v>46</v>
      </c>
      <c r="B54" s="15"/>
      <c r="C54" s="16"/>
      <c r="D54" s="16"/>
      <c r="E54" s="15"/>
      <c r="F54" s="15"/>
      <c r="G54" s="15"/>
      <c r="H54" s="15"/>
      <c r="I54" s="15"/>
      <c r="J54" s="15"/>
      <c r="K54" s="17">
        <v>17</v>
      </c>
      <c r="L54" s="17">
        <v>34</v>
      </c>
      <c r="M54" s="15"/>
    </row>
    <row r="55" spans="1:13" x14ac:dyDescent="0.2">
      <c r="A55" s="10">
        <v>47</v>
      </c>
      <c r="B55" s="15"/>
      <c r="C55" s="18"/>
      <c r="D55" s="18"/>
      <c r="E55" s="15"/>
      <c r="F55" s="15"/>
      <c r="G55" s="15"/>
      <c r="H55" s="15"/>
      <c r="I55" s="15"/>
      <c r="J55" s="15"/>
      <c r="K55" s="17">
        <v>15</v>
      </c>
      <c r="L55" s="17">
        <v>30</v>
      </c>
      <c r="M55" s="15"/>
    </row>
    <row r="56" spans="1:13" x14ac:dyDescent="0.2">
      <c r="A56" s="10">
        <v>48</v>
      </c>
      <c r="B56" s="15"/>
      <c r="C56" s="18"/>
      <c r="D56" s="18"/>
      <c r="E56" s="15"/>
      <c r="F56" s="15"/>
      <c r="G56" s="15"/>
      <c r="H56" s="15"/>
      <c r="I56" s="15"/>
      <c r="J56" s="15"/>
      <c r="K56" s="17">
        <v>13</v>
      </c>
      <c r="L56" s="17">
        <v>26</v>
      </c>
      <c r="M56" s="15"/>
    </row>
    <row r="57" spans="1:13" x14ac:dyDescent="0.2">
      <c r="A57" s="10">
        <v>49</v>
      </c>
      <c r="B57" s="15"/>
      <c r="C57" s="18"/>
      <c r="D57" s="18"/>
      <c r="E57" s="15"/>
      <c r="F57" s="15"/>
      <c r="G57" s="15"/>
      <c r="H57" s="15"/>
      <c r="I57" s="15"/>
      <c r="J57" s="15"/>
      <c r="K57" s="17">
        <v>12</v>
      </c>
      <c r="L57" s="17">
        <v>24</v>
      </c>
      <c r="M57" s="15"/>
    </row>
    <row r="58" spans="1:13" x14ac:dyDescent="0.2">
      <c r="A58" s="10">
        <v>50</v>
      </c>
      <c r="B58" s="15"/>
      <c r="C58" s="18"/>
      <c r="D58" s="18"/>
      <c r="E58" s="15"/>
      <c r="F58" s="15"/>
      <c r="G58" s="15"/>
      <c r="H58" s="15"/>
      <c r="I58" s="15"/>
      <c r="J58" s="15"/>
      <c r="K58" s="17">
        <v>11</v>
      </c>
      <c r="L58" s="17">
        <v>22</v>
      </c>
      <c r="M58" s="15"/>
    </row>
    <row r="59" spans="1:13" x14ac:dyDescent="0.2">
      <c r="A59" s="10">
        <v>51</v>
      </c>
      <c r="B59" s="15"/>
      <c r="C59" s="18"/>
      <c r="D59" s="18"/>
      <c r="E59" s="15"/>
      <c r="F59" s="15"/>
      <c r="G59" s="15"/>
      <c r="H59" s="15"/>
      <c r="I59" s="15"/>
      <c r="J59" s="15"/>
      <c r="K59" s="17">
        <v>10</v>
      </c>
      <c r="L59" s="17">
        <v>20</v>
      </c>
      <c r="M59" s="15"/>
    </row>
    <row r="60" spans="1:13" x14ac:dyDescent="0.2">
      <c r="A60" s="10">
        <v>52</v>
      </c>
      <c r="B60" s="15"/>
      <c r="C60" s="18"/>
      <c r="D60" s="18"/>
      <c r="E60" s="15"/>
      <c r="F60" s="15"/>
      <c r="G60" s="15"/>
      <c r="H60" s="15"/>
      <c r="I60" s="15"/>
      <c r="J60" s="15"/>
      <c r="K60" s="17">
        <v>9</v>
      </c>
      <c r="L60" s="17">
        <v>18</v>
      </c>
      <c r="M60" s="15"/>
    </row>
    <row r="61" spans="1:13" x14ac:dyDescent="0.2">
      <c r="A61" s="10">
        <v>53</v>
      </c>
      <c r="B61" s="15"/>
      <c r="C61" s="18"/>
      <c r="D61" s="18"/>
      <c r="E61" s="15"/>
      <c r="F61" s="15"/>
      <c r="G61" s="15"/>
      <c r="H61" s="15"/>
      <c r="I61" s="15"/>
      <c r="J61" s="15"/>
      <c r="K61" s="17">
        <v>8</v>
      </c>
      <c r="L61" s="17">
        <v>16</v>
      </c>
      <c r="M61" s="15"/>
    </row>
    <row r="62" spans="1:13" x14ac:dyDescent="0.2">
      <c r="A62" s="10">
        <v>54</v>
      </c>
      <c r="B62" s="15"/>
      <c r="C62" s="18"/>
      <c r="D62" s="18"/>
      <c r="E62" s="15"/>
      <c r="F62" s="15"/>
      <c r="G62" s="15"/>
      <c r="H62" s="15"/>
      <c r="I62" s="15"/>
      <c r="J62" s="15"/>
      <c r="K62" s="17">
        <v>7</v>
      </c>
      <c r="L62" s="17">
        <v>14</v>
      </c>
      <c r="M62" s="15"/>
    </row>
    <row r="63" spans="1:13" x14ac:dyDescent="0.2">
      <c r="A63" s="10">
        <v>55</v>
      </c>
      <c r="B63" s="15"/>
      <c r="C63" s="18"/>
      <c r="D63" s="18"/>
      <c r="E63" s="15"/>
      <c r="F63" s="15"/>
      <c r="G63" s="15"/>
      <c r="H63" s="15"/>
      <c r="I63" s="15"/>
      <c r="J63" s="15"/>
      <c r="K63" s="17">
        <v>6</v>
      </c>
      <c r="L63" s="17">
        <v>12</v>
      </c>
      <c r="M63" s="15"/>
    </row>
    <row r="64" spans="1:13" x14ac:dyDescent="0.2">
      <c r="A64" s="10">
        <v>56</v>
      </c>
      <c r="B64" s="15"/>
      <c r="C64" s="18"/>
      <c r="D64" s="18"/>
      <c r="E64" s="15"/>
      <c r="F64" s="15"/>
      <c r="G64" s="15"/>
      <c r="H64" s="15"/>
      <c r="I64" s="15"/>
      <c r="J64" s="15"/>
      <c r="K64" s="17">
        <v>5</v>
      </c>
      <c r="L64" s="17">
        <v>10</v>
      </c>
      <c r="M64" s="15"/>
    </row>
    <row r="65" spans="1:13" x14ac:dyDescent="0.2">
      <c r="A65" s="10">
        <v>57</v>
      </c>
      <c r="B65" s="15"/>
      <c r="C65" s="18"/>
      <c r="D65" s="18"/>
      <c r="E65" s="15"/>
      <c r="F65" s="15"/>
      <c r="G65" s="15"/>
      <c r="H65" s="15"/>
      <c r="I65" s="15"/>
      <c r="J65" s="15"/>
      <c r="K65" s="17">
        <v>4</v>
      </c>
      <c r="L65" s="17">
        <v>8</v>
      </c>
      <c r="M65" s="15"/>
    </row>
    <row r="66" spans="1:13" x14ac:dyDescent="0.2">
      <c r="A66" s="10">
        <v>58</v>
      </c>
      <c r="B66" s="15"/>
      <c r="C66" s="18"/>
      <c r="D66" s="18"/>
      <c r="E66" s="15"/>
      <c r="F66" s="15"/>
      <c r="G66" s="15"/>
      <c r="H66" s="15"/>
      <c r="I66" s="15"/>
      <c r="J66" s="15"/>
      <c r="K66" s="17">
        <v>3</v>
      </c>
      <c r="L66" s="17">
        <v>6</v>
      </c>
      <c r="M66" s="15"/>
    </row>
    <row r="67" spans="1:13" x14ac:dyDescent="0.2">
      <c r="A67" s="10">
        <v>59</v>
      </c>
      <c r="B67" s="15"/>
      <c r="C67" s="18"/>
      <c r="D67" s="18"/>
      <c r="E67" s="15"/>
      <c r="F67" s="15"/>
      <c r="G67" s="15"/>
      <c r="H67" s="15"/>
      <c r="I67" s="15"/>
      <c r="J67" s="15"/>
      <c r="K67" s="17">
        <v>2</v>
      </c>
      <c r="L67" s="17">
        <v>4</v>
      </c>
      <c r="M67" s="15"/>
    </row>
    <row r="68" spans="1:13" x14ac:dyDescent="0.2">
      <c r="A68" s="10">
        <v>60</v>
      </c>
      <c r="B68" s="15"/>
      <c r="C68" s="18"/>
      <c r="D68" s="18"/>
      <c r="E68" s="15"/>
      <c r="F68" s="15"/>
      <c r="G68" s="15"/>
      <c r="H68" s="15"/>
      <c r="I68" s="15"/>
      <c r="J68" s="15"/>
      <c r="K68" s="17">
        <v>1</v>
      </c>
      <c r="L68" s="17">
        <v>2</v>
      </c>
      <c r="M68" s="15"/>
    </row>
    <row r="69" spans="1:13" x14ac:dyDescent="0.2">
      <c r="A69" s="10">
        <v>61</v>
      </c>
      <c r="B69" s="15"/>
      <c r="C69" s="18"/>
      <c r="D69" s="18"/>
      <c r="E69" s="15"/>
      <c r="F69" s="15"/>
      <c r="G69" s="15"/>
      <c r="H69" s="15"/>
      <c r="I69" s="15"/>
      <c r="J69" s="15"/>
      <c r="K69" s="15"/>
      <c r="L69" s="15"/>
      <c r="M69" s="15"/>
    </row>
    <row r="70" spans="1:13" x14ac:dyDescent="0.2">
      <c r="A70" s="11"/>
      <c r="B70" s="11"/>
      <c r="C70" s="12"/>
      <c r="D70" s="12"/>
      <c r="E70" s="11"/>
      <c r="F70" s="11"/>
      <c r="G70" s="11"/>
      <c r="H70" s="11"/>
      <c r="I70" s="11"/>
      <c r="J70" s="11"/>
      <c r="K70" s="13"/>
      <c r="L70" s="13"/>
      <c r="M70" s="13"/>
    </row>
    <row r="71" spans="1:13" x14ac:dyDescent="0.2">
      <c r="A71" s="180" t="s">
        <v>22</v>
      </c>
      <c r="B71" s="180"/>
      <c r="C71" s="68" t="s">
        <v>15</v>
      </c>
      <c r="D71" s="14"/>
      <c r="E71" s="180" t="s">
        <v>17</v>
      </c>
      <c r="F71" s="180"/>
      <c r="G71" s="180"/>
      <c r="H71" s="181"/>
      <c r="I71" s="182"/>
      <c r="J71" s="182"/>
      <c r="K71" s="182"/>
      <c r="L71" s="182"/>
      <c r="M71" s="183"/>
    </row>
    <row r="72" spans="1:13" x14ac:dyDescent="0.2">
      <c r="A72" s="9" t="s">
        <v>4</v>
      </c>
      <c r="B72" s="9" t="s">
        <v>5</v>
      </c>
      <c r="C72" s="9" t="s">
        <v>0</v>
      </c>
      <c r="D72" s="9" t="s">
        <v>1</v>
      </c>
      <c r="E72" s="19" t="s">
        <v>3</v>
      </c>
      <c r="F72" s="19" t="s">
        <v>2</v>
      </c>
      <c r="G72" s="19" t="s">
        <v>19</v>
      </c>
      <c r="H72" s="19" t="s">
        <v>18</v>
      </c>
      <c r="I72" s="20" t="s">
        <v>23</v>
      </c>
      <c r="J72" s="19" t="s">
        <v>6</v>
      </c>
      <c r="K72" s="9" t="s">
        <v>20</v>
      </c>
      <c r="L72" s="9" t="s">
        <v>21</v>
      </c>
      <c r="M72" s="24" t="s">
        <v>88</v>
      </c>
    </row>
    <row r="73" spans="1:13" x14ac:dyDescent="0.2">
      <c r="A73" s="10">
        <v>1</v>
      </c>
      <c r="B73" s="15"/>
      <c r="C73" s="18"/>
      <c r="D73" s="18"/>
      <c r="E73" s="15"/>
      <c r="F73" s="15"/>
      <c r="G73" s="15"/>
      <c r="H73" s="15"/>
      <c r="I73" s="15"/>
      <c r="J73" s="15"/>
      <c r="K73" s="17">
        <v>200</v>
      </c>
      <c r="L73" s="17">
        <v>400</v>
      </c>
      <c r="M73" s="15"/>
    </row>
    <row r="74" spans="1:13" x14ac:dyDescent="0.2">
      <c r="A74" s="10">
        <v>2</v>
      </c>
      <c r="B74" s="15"/>
      <c r="C74" s="18"/>
      <c r="D74" s="18"/>
      <c r="E74" s="15"/>
      <c r="F74" s="15"/>
      <c r="G74" s="15"/>
      <c r="H74" s="15"/>
      <c r="I74" s="15"/>
      <c r="J74" s="15"/>
      <c r="K74" s="17">
        <v>190</v>
      </c>
      <c r="L74" s="17">
        <v>380</v>
      </c>
      <c r="M74" s="15"/>
    </row>
    <row r="75" spans="1:13" x14ac:dyDescent="0.2">
      <c r="A75" s="10">
        <v>3</v>
      </c>
      <c r="B75" s="15"/>
      <c r="C75" s="18"/>
      <c r="D75" s="18"/>
      <c r="E75" s="15"/>
      <c r="F75" s="15"/>
      <c r="G75" s="15"/>
      <c r="H75" s="15"/>
      <c r="I75" s="15"/>
      <c r="J75" s="15"/>
      <c r="K75" s="17">
        <v>182</v>
      </c>
      <c r="L75" s="17">
        <v>364</v>
      </c>
      <c r="M75" s="15"/>
    </row>
    <row r="76" spans="1:13" x14ac:dyDescent="0.2">
      <c r="A76" s="10">
        <v>4</v>
      </c>
      <c r="B76" s="15"/>
      <c r="C76" s="18"/>
      <c r="D76" s="18"/>
      <c r="E76" s="15"/>
      <c r="F76" s="15"/>
      <c r="G76" s="15"/>
      <c r="H76" s="15"/>
      <c r="I76" s="15"/>
      <c r="J76" s="15"/>
      <c r="K76" s="17">
        <v>175</v>
      </c>
      <c r="L76" s="17">
        <v>350</v>
      </c>
      <c r="M76" s="15"/>
    </row>
    <row r="77" spans="1:13" x14ac:dyDescent="0.2">
      <c r="A77" s="10">
        <v>5</v>
      </c>
      <c r="B77" s="15"/>
      <c r="C77" s="18"/>
      <c r="D77" s="18"/>
      <c r="E77" s="15"/>
      <c r="F77" s="15"/>
      <c r="G77" s="15"/>
      <c r="H77" s="15"/>
      <c r="I77" s="15"/>
      <c r="J77" s="15"/>
      <c r="K77" s="17">
        <v>168</v>
      </c>
      <c r="L77" s="17">
        <v>336</v>
      </c>
      <c r="M77" s="15"/>
    </row>
    <row r="78" spans="1:13" x14ac:dyDescent="0.2">
      <c r="A78" s="10">
        <v>6</v>
      </c>
      <c r="B78" s="15"/>
      <c r="C78" s="18"/>
      <c r="D78" s="18"/>
      <c r="E78" s="15"/>
      <c r="F78" s="15"/>
      <c r="G78" s="15"/>
      <c r="H78" s="15"/>
      <c r="I78" s="15"/>
      <c r="J78" s="15"/>
      <c r="K78" s="17">
        <v>162</v>
      </c>
      <c r="L78" s="17">
        <v>324</v>
      </c>
      <c r="M78" s="15"/>
    </row>
    <row r="79" spans="1:13" x14ac:dyDescent="0.2">
      <c r="A79" s="10">
        <v>7</v>
      </c>
      <c r="B79" s="15"/>
      <c r="C79" s="18"/>
      <c r="D79" s="18"/>
      <c r="E79" s="15"/>
      <c r="F79" s="15"/>
      <c r="G79" s="15"/>
      <c r="H79" s="15"/>
      <c r="I79" s="15"/>
      <c r="J79" s="15"/>
      <c r="K79" s="17">
        <v>156</v>
      </c>
      <c r="L79" s="17">
        <v>312</v>
      </c>
      <c r="M79" s="15"/>
    </row>
    <row r="80" spans="1:13" x14ac:dyDescent="0.2">
      <c r="A80" s="10">
        <v>8</v>
      </c>
      <c r="B80" s="15"/>
      <c r="C80" s="18"/>
      <c r="D80" s="18"/>
      <c r="E80" s="15"/>
      <c r="F80" s="15"/>
      <c r="G80" s="15"/>
      <c r="H80" s="15"/>
      <c r="I80" s="15"/>
      <c r="J80" s="15"/>
      <c r="K80" s="17">
        <v>150</v>
      </c>
      <c r="L80" s="17">
        <v>300</v>
      </c>
      <c r="M80" s="15"/>
    </row>
    <row r="81" spans="1:13" x14ac:dyDescent="0.2">
      <c r="A81" s="10">
        <v>9</v>
      </c>
      <c r="B81" s="15"/>
      <c r="C81" s="18"/>
      <c r="D81" s="18"/>
      <c r="E81" s="15"/>
      <c r="F81" s="15"/>
      <c r="G81" s="15"/>
      <c r="H81" s="15"/>
      <c r="I81" s="15"/>
      <c r="J81" s="15"/>
      <c r="K81" s="17">
        <v>144</v>
      </c>
      <c r="L81" s="17">
        <v>288</v>
      </c>
      <c r="M81" s="15"/>
    </row>
    <row r="82" spans="1:13" x14ac:dyDescent="0.2">
      <c r="A82" s="10">
        <v>10</v>
      </c>
      <c r="B82" s="15"/>
      <c r="C82" s="18"/>
      <c r="D82" s="18"/>
      <c r="E82" s="15"/>
      <c r="F82" s="15"/>
      <c r="G82" s="15"/>
      <c r="H82" s="15"/>
      <c r="I82" s="15"/>
      <c r="J82" s="15"/>
      <c r="K82" s="17">
        <v>138</v>
      </c>
      <c r="L82" s="17">
        <v>276</v>
      </c>
      <c r="M82" s="15"/>
    </row>
    <row r="83" spans="1:13" x14ac:dyDescent="0.2">
      <c r="A83" s="10">
        <v>11</v>
      </c>
      <c r="B83" s="15"/>
      <c r="C83" s="18"/>
      <c r="D83" s="18"/>
      <c r="E83" s="15"/>
      <c r="F83" s="15"/>
      <c r="G83" s="15"/>
      <c r="H83" s="15"/>
      <c r="I83" s="15"/>
      <c r="J83" s="15"/>
      <c r="K83" s="17">
        <v>133</v>
      </c>
      <c r="L83" s="17">
        <v>266</v>
      </c>
      <c r="M83" s="15"/>
    </row>
    <row r="84" spans="1:13" x14ac:dyDescent="0.2">
      <c r="A84" s="10">
        <v>12</v>
      </c>
      <c r="B84" s="15"/>
      <c r="C84" s="18"/>
      <c r="D84" s="18"/>
      <c r="E84" s="15"/>
      <c r="F84" s="15"/>
      <c r="G84" s="15"/>
      <c r="H84" s="15"/>
      <c r="I84" s="15"/>
      <c r="J84" s="15"/>
      <c r="K84" s="17">
        <v>128</v>
      </c>
      <c r="L84" s="17">
        <v>256</v>
      </c>
      <c r="M84" s="15"/>
    </row>
    <row r="85" spans="1:13" x14ac:dyDescent="0.2">
      <c r="A85" s="10">
        <v>13</v>
      </c>
      <c r="B85" s="15"/>
      <c r="C85" s="18"/>
      <c r="D85" s="18"/>
      <c r="E85" s="15"/>
      <c r="F85" s="15"/>
      <c r="G85" s="15"/>
      <c r="H85" s="15"/>
      <c r="I85" s="15"/>
      <c r="J85" s="15"/>
      <c r="K85" s="17">
        <v>123</v>
      </c>
      <c r="L85" s="17">
        <v>246</v>
      </c>
      <c r="M85" s="15"/>
    </row>
    <row r="86" spans="1:13" x14ac:dyDescent="0.2">
      <c r="A86" s="10">
        <v>14</v>
      </c>
      <c r="B86" s="15"/>
      <c r="C86" s="18"/>
      <c r="D86" s="18"/>
      <c r="E86" s="15"/>
      <c r="F86" s="15"/>
      <c r="G86" s="15"/>
      <c r="H86" s="15"/>
      <c r="I86" s="15"/>
      <c r="J86" s="15"/>
      <c r="K86" s="17">
        <v>118</v>
      </c>
      <c r="L86" s="17">
        <v>236</v>
      </c>
      <c r="M86" s="15"/>
    </row>
    <row r="87" spans="1:13" x14ac:dyDescent="0.2">
      <c r="A87" s="10">
        <v>15</v>
      </c>
      <c r="B87" s="15"/>
      <c r="C87" s="18"/>
      <c r="D87" s="18"/>
      <c r="E87" s="15"/>
      <c r="F87" s="15"/>
      <c r="G87" s="15"/>
      <c r="H87" s="15"/>
      <c r="I87" s="15"/>
      <c r="J87" s="15"/>
      <c r="K87" s="17">
        <v>113</v>
      </c>
      <c r="L87" s="17">
        <v>226</v>
      </c>
      <c r="M87" s="15"/>
    </row>
  </sheetData>
  <mergeCells count="20">
    <mergeCell ref="A3:C3"/>
    <mergeCell ref="D3:M3"/>
    <mergeCell ref="A1:C1"/>
    <mergeCell ref="D1:M1"/>
    <mergeCell ref="A2:C2"/>
    <mergeCell ref="E2:G2"/>
    <mergeCell ref="H2:M2"/>
    <mergeCell ref="A4:C4"/>
    <mergeCell ref="D4:M4"/>
    <mergeCell ref="A5:B5"/>
    <mergeCell ref="C5:D5"/>
    <mergeCell ref="E5:G5"/>
    <mergeCell ref="H5:M5"/>
    <mergeCell ref="A6:B6"/>
    <mergeCell ref="E6:G6"/>
    <mergeCell ref="H6:M6"/>
    <mergeCell ref="K7:L7"/>
    <mergeCell ref="A71:B71"/>
    <mergeCell ref="E71:G71"/>
    <mergeCell ref="H71:M71"/>
  </mergeCells>
  <pageMargins left="0.39370078740157483" right="0.11811023622047245" top="0.19685039370078741" bottom="0.19685039370078741" header="0.31496062992125984" footer="0.31496062992125984"/>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E6892-1880-4866-9762-F5951E4E4A2F}">
  <sheetPr codeName="Ark6">
    <tabColor rgb="FF00B0F0"/>
  </sheetPr>
  <dimension ref="A1:M87"/>
  <sheetViews>
    <sheetView workbookViewId="0">
      <selection activeCell="R35" sqref="R35"/>
    </sheetView>
  </sheetViews>
  <sheetFormatPr baseColWidth="10" defaultColWidth="11.42578125" defaultRowHeight="15" x14ac:dyDescent="0.2"/>
  <cols>
    <col min="1" max="1" width="5.140625" style="3" customWidth="1"/>
    <col min="2" max="2" width="5.28515625" style="5" customWidth="1"/>
    <col min="3" max="3" width="22.5703125" style="5" customWidth="1"/>
    <col min="4" max="4" width="17.28515625" style="5" customWidth="1"/>
    <col min="5" max="6" width="5.140625" style="3" customWidth="1"/>
    <col min="7" max="7" width="5.28515625" style="4" customWidth="1"/>
    <col min="8" max="8" width="5.7109375" style="4" customWidth="1"/>
    <col min="9" max="9" width="4.7109375" style="4" customWidth="1"/>
    <col min="10" max="10" width="5.140625" style="4" customWidth="1"/>
    <col min="11" max="11" width="6.28515625" style="2" customWidth="1"/>
    <col min="12" max="12" width="5.85546875" style="2" customWidth="1"/>
    <col min="13" max="13" width="4.85546875" style="2" customWidth="1"/>
    <col min="14" max="14" width="0.7109375" style="1" customWidth="1"/>
    <col min="15" max="16384" width="11.42578125" style="1"/>
  </cols>
  <sheetData>
    <row r="1" spans="1:13" ht="20.25" customHeight="1" x14ac:dyDescent="0.2">
      <c r="A1" s="166" t="s">
        <v>8</v>
      </c>
      <c r="B1" s="167"/>
      <c r="C1" s="168"/>
      <c r="D1" s="172">
        <f>'Stemne-oversikt'!C3</f>
        <v>0</v>
      </c>
      <c r="E1" s="173"/>
      <c r="F1" s="173"/>
      <c r="G1" s="173"/>
      <c r="H1" s="173"/>
      <c r="I1" s="173"/>
      <c r="J1" s="173"/>
      <c r="K1" s="173"/>
      <c r="L1" s="173"/>
      <c r="M1" s="174"/>
    </row>
    <row r="2" spans="1:13" ht="15.75" x14ac:dyDescent="0.2">
      <c r="A2" s="169" t="s">
        <v>11</v>
      </c>
      <c r="B2" s="170"/>
      <c r="C2" s="171"/>
      <c r="D2" s="21">
        <f>'Stemne-oversikt'!C9</f>
        <v>0</v>
      </c>
      <c r="E2" s="175" t="s">
        <v>9</v>
      </c>
      <c r="F2" s="176"/>
      <c r="G2" s="177"/>
      <c r="H2" s="178">
        <f>'Stemne-oversikt'!D9</f>
        <v>0</v>
      </c>
      <c r="I2" s="178"/>
      <c r="J2" s="178"/>
      <c r="K2" s="178"/>
      <c r="L2" s="178"/>
      <c r="M2" s="179"/>
    </row>
    <row r="3" spans="1:13" ht="15.75" x14ac:dyDescent="0.2">
      <c r="A3" s="169" t="s">
        <v>14</v>
      </c>
      <c r="B3" s="170"/>
      <c r="C3" s="171"/>
      <c r="D3" s="163">
        <f>'Stemne-oversikt'!E9</f>
        <v>0</v>
      </c>
      <c r="E3" s="164"/>
      <c r="F3" s="164"/>
      <c r="G3" s="164"/>
      <c r="H3" s="164"/>
      <c r="I3" s="164"/>
      <c r="J3" s="164"/>
      <c r="K3" s="164"/>
      <c r="L3" s="164"/>
      <c r="M3" s="165"/>
    </row>
    <row r="4" spans="1:13" ht="15.75" x14ac:dyDescent="0.2">
      <c r="A4" s="169" t="s">
        <v>10</v>
      </c>
      <c r="B4" s="170"/>
      <c r="C4" s="171"/>
      <c r="D4" s="163">
        <f>'Stemne-oversikt'!F9</f>
        <v>0</v>
      </c>
      <c r="E4" s="164"/>
      <c r="F4" s="164"/>
      <c r="G4" s="164"/>
      <c r="H4" s="164"/>
      <c r="I4" s="164"/>
      <c r="J4" s="164"/>
      <c r="K4" s="164"/>
      <c r="L4" s="164"/>
      <c r="M4" s="165"/>
    </row>
    <row r="5" spans="1:13" ht="15.75" x14ac:dyDescent="0.2">
      <c r="A5" s="169" t="s">
        <v>12</v>
      </c>
      <c r="B5" s="171"/>
      <c r="C5" s="163">
        <f>'Stemne-oversikt'!C4</f>
        <v>0</v>
      </c>
      <c r="D5" s="188"/>
      <c r="E5" s="186" t="s">
        <v>13</v>
      </c>
      <c r="F5" s="170"/>
      <c r="G5" s="170"/>
      <c r="H5" s="191">
        <f>'Stemne-oversikt'!B9</f>
        <v>0</v>
      </c>
      <c r="I5" s="192"/>
      <c r="J5" s="192"/>
      <c r="K5" s="192"/>
      <c r="L5" s="192"/>
      <c r="M5" s="193"/>
    </row>
    <row r="6" spans="1:13" ht="16.5" thickBot="1" x14ac:dyDescent="0.25">
      <c r="A6" s="184" t="s">
        <v>16</v>
      </c>
      <c r="B6" s="185"/>
      <c r="C6" s="22" t="s">
        <v>15</v>
      </c>
      <c r="D6" s="23"/>
      <c r="E6" s="189" t="s">
        <v>17</v>
      </c>
      <c r="F6" s="190"/>
      <c r="G6" s="190"/>
      <c r="H6" s="194"/>
      <c r="I6" s="195"/>
      <c r="J6" s="195"/>
      <c r="K6" s="195"/>
      <c r="L6" s="195"/>
      <c r="M6" s="196"/>
    </row>
    <row r="7" spans="1:13" ht="10.5" customHeight="1" x14ac:dyDescent="0.2">
      <c r="A7" s="6"/>
      <c r="B7" s="6"/>
      <c r="C7" s="7"/>
      <c r="E7" s="6"/>
      <c r="G7" s="8"/>
      <c r="H7" s="8"/>
      <c r="I7" s="8"/>
      <c r="J7" s="8"/>
      <c r="K7" s="187" t="s">
        <v>24</v>
      </c>
      <c r="L7" s="187"/>
      <c r="M7" s="8"/>
    </row>
    <row r="8" spans="1:13" x14ac:dyDescent="0.2">
      <c r="A8" s="9" t="s">
        <v>4</v>
      </c>
      <c r="B8" s="9" t="s">
        <v>5</v>
      </c>
      <c r="C8" s="9" t="s">
        <v>0</v>
      </c>
      <c r="D8" s="9" t="s">
        <v>1</v>
      </c>
      <c r="E8" s="19" t="s">
        <v>3</v>
      </c>
      <c r="F8" s="19" t="s">
        <v>2</v>
      </c>
      <c r="G8" s="19" t="s">
        <v>19</v>
      </c>
      <c r="H8" s="19" t="s">
        <v>18</v>
      </c>
      <c r="I8" s="20" t="s">
        <v>23</v>
      </c>
      <c r="J8" s="19" t="s">
        <v>6</v>
      </c>
      <c r="K8" s="9" t="s">
        <v>20</v>
      </c>
      <c r="L8" s="9" t="s">
        <v>21</v>
      </c>
      <c r="M8" s="9" t="s">
        <v>7</v>
      </c>
    </row>
    <row r="9" spans="1:13" x14ac:dyDescent="0.2">
      <c r="A9" s="10">
        <v>1</v>
      </c>
      <c r="B9" s="15"/>
      <c r="C9" s="16"/>
      <c r="D9" s="16"/>
      <c r="E9" s="15"/>
      <c r="F9" s="15"/>
      <c r="G9" s="15"/>
      <c r="H9" s="15"/>
      <c r="I9" s="15"/>
      <c r="J9" s="15"/>
      <c r="K9" s="17">
        <v>200</v>
      </c>
      <c r="L9" s="17">
        <v>400</v>
      </c>
      <c r="M9" s="15"/>
    </row>
    <row r="10" spans="1:13" x14ac:dyDescent="0.2">
      <c r="A10" s="10">
        <v>2</v>
      </c>
      <c r="B10" s="15"/>
      <c r="C10" s="16"/>
      <c r="D10" s="16"/>
      <c r="E10" s="15"/>
      <c r="F10" s="15"/>
      <c r="G10" s="15"/>
      <c r="H10" s="15"/>
      <c r="I10" s="15"/>
      <c r="J10" s="15"/>
      <c r="K10" s="17">
        <v>190</v>
      </c>
      <c r="L10" s="17">
        <v>380</v>
      </c>
      <c r="M10" s="15"/>
    </row>
    <row r="11" spans="1:13" x14ac:dyDescent="0.2">
      <c r="A11" s="10">
        <v>3</v>
      </c>
      <c r="B11" s="15"/>
      <c r="C11" s="16"/>
      <c r="D11" s="16"/>
      <c r="E11" s="15"/>
      <c r="F11" s="15"/>
      <c r="G11" s="15"/>
      <c r="H11" s="15"/>
      <c r="I11" s="15"/>
      <c r="J11" s="15"/>
      <c r="K11" s="17">
        <v>182</v>
      </c>
      <c r="L11" s="17">
        <v>364</v>
      </c>
      <c r="M11" s="15"/>
    </row>
    <row r="12" spans="1:13" x14ac:dyDescent="0.2">
      <c r="A12" s="10">
        <v>4</v>
      </c>
      <c r="B12" s="15"/>
      <c r="C12" s="16"/>
      <c r="D12" s="16"/>
      <c r="E12" s="15"/>
      <c r="F12" s="15"/>
      <c r="G12" s="15"/>
      <c r="H12" s="15"/>
      <c r="I12" s="15"/>
      <c r="J12" s="15"/>
      <c r="K12" s="17">
        <v>175</v>
      </c>
      <c r="L12" s="17">
        <v>350</v>
      </c>
      <c r="M12" s="15"/>
    </row>
    <row r="13" spans="1:13" x14ac:dyDescent="0.2">
      <c r="A13" s="10">
        <v>5</v>
      </c>
      <c r="B13" s="15"/>
      <c r="C13" s="16"/>
      <c r="D13" s="16"/>
      <c r="E13" s="15"/>
      <c r="F13" s="15"/>
      <c r="G13" s="15"/>
      <c r="H13" s="15"/>
      <c r="I13" s="15"/>
      <c r="J13" s="15"/>
      <c r="K13" s="17">
        <v>168</v>
      </c>
      <c r="L13" s="17">
        <v>336</v>
      </c>
      <c r="M13" s="15"/>
    </row>
    <row r="14" spans="1:13" x14ac:dyDescent="0.2">
      <c r="A14" s="10">
        <v>6</v>
      </c>
      <c r="B14" s="15"/>
      <c r="C14" s="16"/>
      <c r="D14" s="16"/>
      <c r="E14" s="15"/>
      <c r="F14" s="15"/>
      <c r="G14" s="15"/>
      <c r="H14" s="15"/>
      <c r="I14" s="15"/>
      <c r="J14" s="15"/>
      <c r="K14" s="17">
        <v>162</v>
      </c>
      <c r="L14" s="17">
        <v>324</v>
      </c>
      <c r="M14" s="15"/>
    </row>
    <row r="15" spans="1:13" x14ac:dyDescent="0.2">
      <c r="A15" s="10">
        <v>7</v>
      </c>
      <c r="B15" s="15"/>
      <c r="C15" s="16"/>
      <c r="D15" s="16"/>
      <c r="E15" s="15"/>
      <c r="F15" s="15"/>
      <c r="G15" s="15"/>
      <c r="H15" s="15"/>
      <c r="I15" s="15"/>
      <c r="J15" s="15"/>
      <c r="K15" s="17">
        <v>156</v>
      </c>
      <c r="L15" s="17">
        <v>312</v>
      </c>
      <c r="M15" s="15"/>
    </row>
    <row r="16" spans="1:13" x14ac:dyDescent="0.2">
      <c r="A16" s="10">
        <v>8</v>
      </c>
      <c r="B16" s="15"/>
      <c r="C16" s="16"/>
      <c r="D16" s="16"/>
      <c r="E16" s="15"/>
      <c r="F16" s="15"/>
      <c r="G16" s="15"/>
      <c r="H16" s="15"/>
      <c r="I16" s="15"/>
      <c r="J16" s="15"/>
      <c r="K16" s="17">
        <v>150</v>
      </c>
      <c r="L16" s="17">
        <v>300</v>
      </c>
      <c r="M16" s="15"/>
    </row>
    <row r="17" spans="1:13" x14ac:dyDescent="0.2">
      <c r="A17" s="10">
        <v>9</v>
      </c>
      <c r="B17" s="15"/>
      <c r="C17" s="16"/>
      <c r="D17" s="16"/>
      <c r="E17" s="15"/>
      <c r="F17" s="15"/>
      <c r="G17" s="15"/>
      <c r="H17" s="15"/>
      <c r="I17" s="15"/>
      <c r="J17" s="15"/>
      <c r="K17" s="17">
        <v>144</v>
      </c>
      <c r="L17" s="17">
        <v>288</v>
      </c>
      <c r="M17" s="15"/>
    </row>
    <row r="18" spans="1:13" x14ac:dyDescent="0.2">
      <c r="A18" s="10">
        <v>10</v>
      </c>
      <c r="B18" s="15"/>
      <c r="C18" s="16"/>
      <c r="D18" s="16"/>
      <c r="E18" s="15"/>
      <c r="F18" s="15"/>
      <c r="G18" s="15"/>
      <c r="H18" s="15"/>
      <c r="I18" s="15"/>
      <c r="J18" s="15"/>
      <c r="K18" s="17">
        <v>138</v>
      </c>
      <c r="L18" s="17">
        <v>276</v>
      </c>
      <c r="M18" s="15"/>
    </row>
    <row r="19" spans="1:13" x14ac:dyDescent="0.2">
      <c r="A19" s="10">
        <v>11</v>
      </c>
      <c r="B19" s="15"/>
      <c r="C19" s="16"/>
      <c r="D19" s="16"/>
      <c r="E19" s="15"/>
      <c r="F19" s="15"/>
      <c r="G19" s="15"/>
      <c r="H19" s="15"/>
      <c r="I19" s="15"/>
      <c r="J19" s="15"/>
      <c r="K19" s="17">
        <v>133</v>
      </c>
      <c r="L19" s="17">
        <v>266</v>
      </c>
      <c r="M19" s="15"/>
    </row>
    <row r="20" spans="1:13" x14ac:dyDescent="0.2">
      <c r="A20" s="10">
        <v>12</v>
      </c>
      <c r="B20" s="15"/>
      <c r="C20" s="16"/>
      <c r="D20" s="16"/>
      <c r="E20" s="15"/>
      <c r="F20" s="15"/>
      <c r="G20" s="15"/>
      <c r="H20" s="15"/>
      <c r="I20" s="15"/>
      <c r="J20" s="15"/>
      <c r="K20" s="17">
        <v>128</v>
      </c>
      <c r="L20" s="17">
        <v>256</v>
      </c>
      <c r="M20" s="15"/>
    </row>
    <row r="21" spans="1:13" x14ac:dyDescent="0.2">
      <c r="A21" s="10">
        <v>13</v>
      </c>
      <c r="B21" s="15"/>
      <c r="C21" s="16"/>
      <c r="D21" s="16"/>
      <c r="E21" s="15"/>
      <c r="F21" s="15"/>
      <c r="G21" s="15"/>
      <c r="H21" s="15"/>
      <c r="I21" s="15"/>
      <c r="J21" s="15"/>
      <c r="K21" s="17">
        <v>123</v>
      </c>
      <c r="L21" s="17">
        <v>246</v>
      </c>
      <c r="M21" s="15"/>
    </row>
    <row r="22" spans="1:13" x14ac:dyDescent="0.2">
      <c r="A22" s="10">
        <v>14</v>
      </c>
      <c r="B22" s="15"/>
      <c r="C22" s="16"/>
      <c r="D22" s="16"/>
      <c r="E22" s="15"/>
      <c r="F22" s="15"/>
      <c r="G22" s="15"/>
      <c r="H22" s="15"/>
      <c r="I22" s="15"/>
      <c r="J22" s="15"/>
      <c r="K22" s="17">
        <v>118</v>
      </c>
      <c r="L22" s="17">
        <v>236</v>
      </c>
      <c r="M22" s="15"/>
    </row>
    <row r="23" spans="1:13" x14ac:dyDescent="0.2">
      <c r="A23" s="10">
        <v>15</v>
      </c>
      <c r="B23" s="15"/>
      <c r="C23" s="16"/>
      <c r="D23" s="16"/>
      <c r="E23" s="15"/>
      <c r="F23" s="15"/>
      <c r="G23" s="15"/>
      <c r="H23" s="15"/>
      <c r="I23" s="15"/>
      <c r="J23" s="15"/>
      <c r="K23" s="17">
        <v>113</v>
      </c>
      <c r="L23" s="17">
        <v>226</v>
      </c>
      <c r="M23" s="15"/>
    </row>
    <row r="24" spans="1:13" x14ac:dyDescent="0.2">
      <c r="A24" s="10">
        <v>16</v>
      </c>
      <c r="B24" s="15"/>
      <c r="C24" s="16"/>
      <c r="D24" s="16"/>
      <c r="E24" s="15"/>
      <c r="F24" s="15"/>
      <c r="G24" s="15"/>
      <c r="H24" s="15"/>
      <c r="I24" s="15"/>
      <c r="J24" s="15"/>
      <c r="K24" s="17">
        <v>108</v>
      </c>
      <c r="L24" s="17">
        <v>216</v>
      </c>
      <c r="M24" s="15"/>
    </row>
    <row r="25" spans="1:13" x14ac:dyDescent="0.2">
      <c r="A25" s="10">
        <v>17</v>
      </c>
      <c r="B25" s="15"/>
      <c r="C25" s="16"/>
      <c r="D25" s="16"/>
      <c r="E25" s="15"/>
      <c r="F25" s="15"/>
      <c r="G25" s="15"/>
      <c r="H25" s="15"/>
      <c r="I25" s="15"/>
      <c r="J25" s="15"/>
      <c r="K25" s="17">
        <v>103</v>
      </c>
      <c r="L25" s="17">
        <v>206</v>
      </c>
      <c r="M25" s="15"/>
    </row>
    <row r="26" spans="1:13" x14ac:dyDescent="0.2">
      <c r="A26" s="10">
        <v>18</v>
      </c>
      <c r="B26" s="15"/>
      <c r="C26" s="16"/>
      <c r="D26" s="16"/>
      <c r="E26" s="15"/>
      <c r="F26" s="15"/>
      <c r="G26" s="15"/>
      <c r="H26" s="15"/>
      <c r="I26" s="15"/>
      <c r="J26" s="15"/>
      <c r="K26" s="17">
        <v>99</v>
      </c>
      <c r="L26" s="17">
        <v>198</v>
      </c>
      <c r="M26" s="15"/>
    </row>
    <row r="27" spans="1:13" x14ac:dyDescent="0.2">
      <c r="A27" s="10">
        <v>19</v>
      </c>
      <c r="B27" s="15"/>
      <c r="C27" s="16"/>
      <c r="D27" s="16"/>
      <c r="E27" s="15"/>
      <c r="F27" s="15"/>
      <c r="G27" s="15"/>
      <c r="H27" s="15"/>
      <c r="I27" s="15"/>
      <c r="J27" s="15"/>
      <c r="K27" s="17">
        <v>95</v>
      </c>
      <c r="L27" s="17">
        <v>190</v>
      </c>
      <c r="M27" s="15"/>
    </row>
    <row r="28" spans="1:13" x14ac:dyDescent="0.2">
      <c r="A28" s="10">
        <v>20</v>
      </c>
      <c r="B28" s="15"/>
      <c r="C28" s="16"/>
      <c r="D28" s="16"/>
      <c r="E28" s="15"/>
      <c r="F28" s="15"/>
      <c r="G28" s="15"/>
      <c r="H28" s="15"/>
      <c r="I28" s="15"/>
      <c r="J28" s="15"/>
      <c r="K28" s="17">
        <v>91</v>
      </c>
      <c r="L28" s="17">
        <v>182</v>
      </c>
      <c r="M28" s="15"/>
    </row>
    <row r="29" spans="1:13" x14ac:dyDescent="0.2">
      <c r="A29" s="10">
        <v>21</v>
      </c>
      <c r="B29" s="15"/>
      <c r="C29" s="16"/>
      <c r="D29" s="16"/>
      <c r="E29" s="15"/>
      <c r="F29" s="15"/>
      <c r="G29" s="15"/>
      <c r="H29" s="15"/>
      <c r="I29" s="15"/>
      <c r="J29" s="15"/>
      <c r="K29" s="17">
        <v>87</v>
      </c>
      <c r="L29" s="17">
        <v>174</v>
      </c>
      <c r="M29" s="15"/>
    </row>
    <row r="30" spans="1:13" x14ac:dyDescent="0.2">
      <c r="A30" s="10">
        <v>22</v>
      </c>
      <c r="B30" s="15"/>
      <c r="C30" s="16"/>
      <c r="D30" s="16"/>
      <c r="E30" s="15"/>
      <c r="F30" s="15"/>
      <c r="G30" s="15"/>
      <c r="H30" s="15"/>
      <c r="I30" s="15"/>
      <c r="J30" s="15"/>
      <c r="K30" s="17">
        <v>83</v>
      </c>
      <c r="L30" s="17">
        <v>166</v>
      </c>
      <c r="M30" s="15"/>
    </row>
    <row r="31" spans="1:13" x14ac:dyDescent="0.2">
      <c r="A31" s="10">
        <v>23</v>
      </c>
      <c r="B31" s="15"/>
      <c r="C31" s="16"/>
      <c r="D31" s="16"/>
      <c r="E31" s="15"/>
      <c r="F31" s="15"/>
      <c r="G31" s="15"/>
      <c r="H31" s="15"/>
      <c r="I31" s="15"/>
      <c r="J31" s="15"/>
      <c r="K31" s="17">
        <v>79</v>
      </c>
      <c r="L31" s="17">
        <v>158</v>
      </c>
      <c r="M31" s="15"/>
    </row>
    <row r="32" spans="1:13" x14ac:dyDescent="0.2">
      <c r="A32" s="10">
        <v>24</v>
      </c>
      <c r="B32" s="15"/>
      <c r="C32" s="16"/>
      <c r="D32" s="16"/>
      <c r="E32" s="15"/>
      <c r="F32" s="15"/>
      <c r="G32" s="15"/>
      <c r="H32" s="15"/>
      <c r="I32" s="15"/>
      <c r="J32" s="15"/>
      <c r="K32" s="17">
        <v>75</v>
      </c>
      <c r="L32" s="17">
        <v>150</v>
      </c>
      <c r="M32" s="15"/>
    </row>
    <row r="33" spans="1:13" x14ac:dyDescent="0.2">
      <c r="A33" s="10">
        <v>25</v>
      </c>
      <c r="B33" s="15"/>
      <c r="C33" s="16"/>
      <c r="D33" s="16"/>
      <c r="E33" s="15"/>
      <c r="F33" s="15"/>
      <c r="G33" s="15"/>
      <c r="H33" s="15"/>
      <c r="I33" s="15"/>
      <c r="J33" s="15"/>
      <c r="K33" s="17">
        <v>71</v>
      </c>
      <c r="L33" s="17">
        <v>142</v>
      </c>
      <c r="M33" s="15"/>
    </row>
    <row r="34" spans="1:13" x14ac:dyDescent="0.2">
      <c r="A34" s="10">
        <v>26</v>
      </c>
      <c r="B34" s="15"/>
      <c r="C34" s="16"/>
      <c r="D34" s="16"/>
      <c r="E34" s="15"/>
      <c r="F34" s="15"/>
      <c r="G34" s="15"/>
      <c r="H34" s="15"/>
      <c r="I34" s="15"/>
      <c r="J34" s="15"/>
      <c r="K34" s="17">
        <v>67</v>
      </c>
      <c r="L34" s="17">
        <v>134</v>
      </c>
      <c r="M34" s="15"/>
    </row>
    <row r="35" spans="1:13" x14ac:dyDescent="0.2">
      <c r="A35" s="10">
        <v>27</v>
      </c>
      <c r="B35" s="15"/>
      <c r="C35" s="16"/>
      <c r="D35" s="16"/>
      <c r="E35" s="15"/>
      <c r="F35" s="15"/>
      <c r="G35" s="15"/>
      <c r="H35" s="15"/>
      <c r="I35" s="15"/>
      <c r="J35" s="15"/>
      <c r="K35" s="17">
        <v>64</v>
      </c>
      <c r="L35" s="17">
        <v>128</v>
      </c>
      <c r="M35" s="15"/>
    </row>
    <row r="36" spans="1:13" x14ac:dyDescent="0.2">
      <c r="A36" s="10">
        <v>28</v>
      </c>
      <c r="B36" s="15"/>
      <c r="C36" s="16"/>
      <c r="D36" s="16"/>
      <c r="E36" s="15"/>
      <c r="F36" s="15"/>
      <c r="G36" s="15"/>
      <c r="H36" s="15"/>
      <c r="I36" s="15"/>
      <c r="J36" s="15"/>
      <c r="K36" s="17">
        <v>61</v>
      </c>
      <c r="L36" s="17">
        <v>122</v>
      </c>
      <c r="M36" s="15"/>
    </row>
    <row r="37" spans="1:13" x14ac:dyDescent="0.2">
      <c r="A37" s="10">
        <v>29</v>
      </c>
      <c r="B37" s="15"/>
      <c r="C37" s="16"/>
      <c r="D37" s="16"/>
      <c r="E37" s="15"/>
      <c r="F37" s="15"/>
      <c r="G37" s="15"/>
      <c r="H37" s="15"/>
      <c r="I37" s="15"/>
      <c r="J37" s="15"/>
      <c r="K37" s="17">
        <v>58</v>
      </c>
      <c r="L37" s="17">
        <v>116</v>
      </c>
      <c r="M37" s="15"/>
    </row>
    <row r="38" spans="1:13" x14ac:dyDescent="0.2">
      <c r="A38" s="10">
        <v>30</v>
      </c>
      <c r="B38" s="15"/>
      <c r="C38" s="16"/>
      <c r="D38" s="16"/>
      <c r="E38" s="15"/>
      <c r="F38" s="15"/>
      <c r="G38" s="15"/>
      <c r="H38" s="15"/>
      <c r="I38" s="15"/>
      <c r="J38" s="15"/>
      <c r="K38" s="17">
        <v>55</v>
      </c>
      <c r="L38" s="17">
        <v>110</v>
      </c>
      <c r="M38" s="15"/>
    </row>
    <row r="39" spans="1:13" x14ac:dyDescent="0.2">
      <c r="A39" s="10">
        <v>31</v>
      </c>
      <c r="B39" s="15"/>
      <c r="C39" s="16"/>
      <c r="D39" s="16"/>
      <c r="E39" s="15"/>
      <c r="F39" s="15"/>
      <c r="G39" s="15"/>
      <c r="H39" s="15"/>
      <c r="I39" s="15"/>
      <c r="J39" s="15"/>
      <c r="K39" s="17">
        <v>52</v>
      </c>
      <c r="L39" s="17">
        <v>104</v>
      </c>
      <c r="M39" s="15"/>
    </row>
    <row r="40" spans="1:13" x14ac:dyDescent="0.2">
      <c r="A40" s="10">
        <v>32</v>
      </c>
      <c r="B40" s="15"/>
      <c r="C40" s="16"/>
      <c r="D40" s="16"/>
      <c r="E40" s="15"/>
      <c r="F40" s="15"/>
      <c r="G40" s="15"/>
      <c r="H40" s="15"/>
      <c r="I40" s="15"/>
      <c r="J40" s="15"/>
      <c r="K40" s="17">
        <v>49</v>
      </c>
      <c r="L40" s="17">
        <v>98</v>
      </c>
      <c r="M40" s="15"/>
    </row>
    <row r="41" spans="1:13" x14ac:dyDescent="0.2">
      <c r="A41" s="10">
        <v>33</v>
      </c>
      <c r="B41" s="15"/>
      <c r="C41" s="16"/>
      <c r="D41" s="16"/>
      <c r="E41" s="15"/>
      <c r="F41" s="15"/>
      <c r="G41" s="15"/>
      <c r="H41" s="15"/>
      <c r="I41" s="15"/>
      <c r="J41" s="15"/>
      <c r="K41" s="17">
        <v>46</v>
      </c>
      <c r="L41" s="17">
        <v>92</v>
      </c>
      <c r="M41" s="15"/>
    </row>
    <row r="42" spans="1:13" x14ac:dyDescent="0.2">
      <c r="A42" s="10">
        <v>34</v>
      </c>
      <c r="B42" s="15"/>
      <c r="C42" s="16"/>
      <c r="D42" s="16"/>
      <c r="E42" s="15"/>
      <c r="F42" s="15"/>
      <c r="G42" s="15"/>
      <c r="H42" s="15"/>
      <c r="I42" s="15"/>
      <c r="J42" s="15"/>
      <c r="K42" s="17">
        <v>43</v>
      </c>
      <c r="L42" s="17">
        <v>86</v>
      </c>
      <c r="M42" s="15"/>
    </row>
    <row r="43" spans="1:13" x14ac:dyDescent="0.2">
      <c r="A43" s="10">
        <v>35</v>
      </c>
      <c r="B43" s="15"/>
      <c r="C43" s="16"/>
      <c r="D43" s="16"/>
      <c r="E43" s="15"/>
      <c r="F43" s="15"/>
      <c r="G43" s="15"/>
      <c r="H43" s="15"/>
      <c r="I43" s="15"/>
      <c r="J43" s="15"/>
      <c r="K43" s="17">
        <v>40</v>
      </c>
      <c r="L43" s="17">
        <v>80</v>
      </c>
      <c r="M43" s="15"/>
    </row>
    <row r="44" spans="1:13" x14ac:dyDescent="0.2">
      <c r="A44" s="10">
        <v>36</v>
      </c>
      <c r="B44" s="15"/>
      <c r="C44" s="16"/>
      <c r="D44" s="16"/>
      <c r="E44" s="15"/>
      <c r="F44" s="15"/>
      <c r="G44" s="15"/>
      <c r="H44" s="15"/>
      <c r="I44" s="15"/>
      <c r="J44" s="15"/>
      <c r="K44" s="17">
        <v>37</v>
      </c>
      <c r="L44" s="17">
        <v>74</v>
      </c>
      <c r="M44" s="15"/>
    </row>
    <row r="45" spans="1:13" x14ac:dyDescent="0.2">
      <c r="A45" s="10">
        <v>37</v>
      </c>
      <c r="B45" s="15"/>
      <c r="C45" s="16"/>
      <c r="D45" s="16"/>
      <c r="E45" s="15"/>
      <c r="F45" s="15"/>
      <c r="G45" s="15"/>
      <c r="H45" s="15"/>
      <c r="I45" s="15"/>
      <c r="J45" s="15"/>
      <c r="K45" s="17">
        <v>35</v>
      </c>
      <c r="L45" s="17">
        <v>70</v>
      </c>
      <c r="M45" s="15"/>
    </row>
    <row r="46" spans="1:13" x14ac:dyDescent="0.2">
      <c r="A46" s="10">
        <v>38</v>
      </c>
      <c r="B46" s="15"/>
      <c r="C46" s="16"/>
      <c r="D46" s="16"/>
      <c r="E46" s="15"/>
      <c r="F46" s="15"/>
      <c r="G46" s="15"/>
      <c r="H46" s="15"/>
      <c r="I46" s="15"/>
      <c r="J46" s="15"/>
      <c r="K46" s="17">
        <v>33</v>
      </c>
      <c r="L46" s="17">
        <v>66</v>
      </c>
      <c r="M46" s="15"/>
    </row>
    <row r="47" spans="1:13" x14ac:dyDescent="0.2">
      <c r="A47" s="10">
        <v>39</v>
      </c>
      <c r="B47" s="15"/>
      <c r="C47" s="16"/>
      <c r="D47" s="16"/>
      <c r="E47" s="15"/>
      <c r="F47" s="15"/>
      <c r="G47" s="15"/>
      <c r="H47" s="15"/>
      <c r="I47" s="15"/>
      <c r="J47" s="15"/>
      <c r="K47" s="17">
        <v>31</v>
      </c>
      <c r="L47" s="17">
        <v>62</v>
      </c>
      <c r="M47" s="15"/>
    </row>
    <row r="48" spans="1:13" x14ac:dyDescent="0.2">
      <c r="A48" s="10">
        <v>40</v>
      </c>
      <c r="B48" s="15"/>
      <c r="C48" s="16"/>
      <c r="D48" s="16"/>
      <c r="E48" s="15"/>
      <c r="F48" s="15"/>
      <c r="G48" s="15"/>
      <c r="H48" s="15"/>
      <c r="I48" s="15"/>
      <c r="J48" s="15"/>
      <c r="K48" s="17">
        <v>29</v>
      </c>
      <c r="L48" s="17">
        <v>58</v>
      </c>
      <c r="M48" s="15"/>
    </row>
    <row r="49" spans="1:13" x14ac:dyDescent="0.2">
      <c r="A49" s="10">
        <v>41</v>
      </c>
      <c r="B49" s="15"/>
      <c r="C49" s="16"/>
      <c r="D49" s="16"/>
      <c r="E49" s="15"/>
      <c r="F49" s="15"/>
      <c r="G49" s="15"/>
      <c r="H49" s="15"/>
      <c r="I49" s="15"/>
      <c r="J49" s="15"/>
      <c r="K49" s="17">
        <v>27</v>
      </c>
      <c r="L49" s="17">
        <v>54</v>
      </c>
      <c r="M49" s="15"/>
    </row>
    <row r="50" spans="1:13" x14ac:dyDescent="0.2">
      <c r="A50" s="10">
        <v>42</v>
      </c>
      <c r="B50" s="15"/>
      <c r="C50" s="16"/>
      <c r="D50" s="16"/>
      <c r="E50" s="15"/>
      <c r="F50" s="15"/>
      <c r="G50" s="15"/>
      <c r="H50" s="15"/>
      <c r="I50" s="15"/>
      <c r="J50" s="15"/>
      <c r="K50" s="17">
        <v>25</v>
      </c>
      <c r="L50" s="17">
        <v>50</v>
      </c>
      <c r="M50" s="15"/>
    </row>
    <row r="51" spans="1:13" x14ac:dyDescent="0.2">
      <c r="A51" s="10">
        <v>43</v>
      </c>
      <c r="B51" s="15"/>
      <c r="C51" s="16"/>
      <c r="D51" s="16"/>
      <c r="E51" s="15"/>
      <c r="F51" s="15"/>
      <c r="G51" s="15"/>
      <c r="H51" s="15"/>
      <c r="I51" s="15"/>
      <c r="J51" s="15"/>
      <c r="K51" s="17">
        <v>23</v>
      </c>
      <c r="L51" s="17">
        <v>46</v>
      </c>
      <c r="M51" s="15"/>
    </row>
    <row r="52" spans="1:13" x14ac:dyDescent="0.2">
      <c r="A52" s="10">
        <v>44</v>
      </c>
      <c r="B52" s="15"/>
      <c r="C52" s="16"/>
      <c r="D52" s="16"/>
      <c r="E52" s="15"/>
      <c r="F52" s="15"/>
      <c r="G52" s="15"/>
      <c r="H52" s="15"/>
      <c r="I52" s="15"/>
      <c r="J52" s="15"/>
      <c r="K52" s="17">
        <v>21</v>
      </c>
      <c r="L52" s="17">
        <v>42</v>
      </c>
      <c r="M52" s="15"/>
    </row>
    <row r="53" spans="1:13" x14ac:dyDescent="0.2">
      <c r="A53" s="10">
        <v>45</v>
      </c>
      <c r="B53" s="15"/>
      <c r="C53" s="16"/>
      <c r="D53" s="16"/>
      <c r="E53" s="15"/>
      <c r="F53" s="15"/>
      <c r="G53" s="15"/>
      <c r="H53" s="15"/>
      <c r="I53" s="15"/>
      <c r="J53" s="15"/>
      <c r="K53" s="17">
        <v>19</v>
      </c>
      <c r="L53" s="17">
        <v>38</v>
      </c>
      <c r="M53" s="15"/>
    </row>
    <row r="54" spans="1:13" x14ac:dyDescent="0.2">
      <c r="A54" s="10">
        <v>46</v>
      </c>
      <c r="B54" s="15"/>
      <c r="C54" s="16"/>
      <c r="D54" s="16"/>
      <c r="E54" s="15"/>
      <c r="F54" s="15"/>
      <c r="G54" s="15"/>
      <c r="H54" s="15"/>
      <c r="I54" s="15"/>
      <c r="J54" s="15"/>
      <c r="K54" s="17">
        <v>17</v>
      </c>
      <c r="L54" s="17">
        <v>34</v>
      </c>
      <c r="M54" s="15"/>
    </row>
    <row r="55" spans="1:13" x14ac:dyDescent="0.2">
      <c r="A55" s="10">
        <v>47</v>
      </c>
      <c r="B55" s="15"/>
      <c r="C55" s="18"/>
      <c r="D55" s="18"/>
      <c r="E55" s="15"/>
      <c r="F55" s="15"/>
      <c r="G55" s="15"/>
      <c r="H55" s="15"/>
      <c r="I55" s="15"/>
      <c r="J55" s="15"/>
      <c r="K55" s="17">
        <v>15</v>
      </c>
      <c r="L55" s="17">
        <v>30</v>
      </c>
      <c r="M55" s="15"/>
    </row>
    <row r="56" spans="1:13" x14ac:dyDescent="0.2">
      <c r="A56" s="10">
        <v>48</v>
      </c>
      <c r="B56" s="15"/>
      <c r="C56" s="18"/>
      <c r="D56" s="18"/>
      <c r="E56" s="15"/>
      <c r="F56" s="15"/>
      <c r="G56" s="15"/>
      <c r="H56" s="15"/>
      <c r="I56" s="15"/>
      <c r="J56" s="15"/>
      <c r="K56" s="17">
        <v>13</v>
      </c>
      <c r="L56" s="17">
        <v>26</v>
      </c>
      <c r="M56" s="15"/>
    </row>
    <row r="57" spans="1:13" x14ac:dyDescent="0.2">
      <c r="A57" s="10">
        <v>49</v>
      </c>
      <c r="B57" s="15"/>
      <c r="C57" s="18"/>
      <c r="D57" s="18"/>
      <c r="E57" s="15"/>
      <c r="F57" s="15"/>
      <c r="G57" s="15"/>
      <c r="H57" s="15"/>
      <c r="I57" s="15"/>
      <c r="J57" s="15"/>
      <c r="K57" s="17">
        <v>12</v>
      </c>
      <c r="L57" s="17">
        <v>24</v>
      </c>
      <c r="M57" s="15"/>
    </row>
    <row r="58" spans="1:13" x14ac:dyDescent="0.2">
      <c r="A58" s="10">
        <v>50</v>
      </c>
      <c r="B58" s="15"/>
      <c r="C58" s="18"/>
      <c r="D58" s="18"/>
      <c r="E58" s="15"/>
      <c r="F58" s="15"/>
      <c r="G58" s="15"/>
      <c r="H58" s="15"/>
      <c r="I58" s="15"/>
      <c r="J58" s="15"/>
      <c r="K58" s="17">
        <v>11</v>
      </c>
      <c r="L58" s="17">
        <v>22</v>
      </c>
      <c r="M58" s="15"/>
    </row>
    <row r="59" spans="1:13" x14ac:dyDescent="0.2">
      <c r="A59" s="10">
        <v>51</v>
      </c>
      <c r="B59" s="15"/>
      <c r="C59" s="18"/>
      <c r="D59" s="18"/>
      <c r="E59" s="15"/>
      <c r="F59" s="15"/>
      <c r="G59" s="15"/>
      <c r="H59" s="15"/>
      <c r="I59" s="15"/>
      <c r="J59" s="15"/>
      <c r="K59" s="17">
        <v>10</v>
      </c>
      <c r="L59" s="17">
        <v>20</v>
      </c>
      <c r="M59" s="15"/>
    </row>
    <row r="60" spans="1:13" x14ac:dyDescent="0.2">
      <c r="A60" s="10">
        <v>52</v>
      </c>
      <c r="B60" s="15"/>
      <c r="C60" s="18"/>
      <c r="D60" s="18"/>
      <c r="E60" s="15"/>
      <c r="F60" s="15"/>
      <c r="G60" s="15"/>
      <c r="H60" s="15"/>
      <c r="I60" s="15"/>
      <c r="J60" s="15"/>
      <c r="K60" s="17">
        <v>9</v>
      </c>
      <c r="L60" s="17">
        <v>18</v>
      </c>
      <c r="M60" s="15"/>
    </row>
    <row r="61" spans="1:13" x14ac:dyDescent="0.2">
      <c r="A61" s="10">
        <v>53</v>
      </c>
      <c r="B61" s="15"/>
      <c r="C61" s="18"/>
      <c r="D61" s="18"/>
      <c r="E61" s="15"/>
      <c r="F61" s="15"/>
      <c r="G61" s="15"/>
      <c r="H61" s="15"/>
      <c r="I61" s="15"/>
      <c r="J61" s="15"/>
      <c r="K61" s="17">
        <v>8</v>
      </c>
      <c r="L61" s="17">
        <v>16</v>
      </c>
      <c r="M61" s="15"/>
    </row>
    <row r="62" spans="1:13" x14ac:dyDescent="0.2">
      <c r="A62" s="10">
        <v>54</v>
      </c>
      <c r="B62" s="15"/>
      <c r="C62" s="18"/>
      <c r="D62" s="18"/>
      <c r="E62" s="15"/>
      <c r="F62" s="15"/>
      <c r="G62" s="15"/>
      <c r="H62" s="15"/>
      <c r="I62" s="15"/>
      <c r="J62" s="15"/>
      <c r="K62" s="17">
        <v>7</v>
      </c>
      <c r="L62" s="17">
        <v>14</v>
      </c>
      <c r="M62" s="15"/>
    </row>
    <row r="63" spans="1:13" x14ac:dyDescent="0.2">
      <c r="A63" s="10">
        <v>55</v>
      </c>
      <c r="B63" s="15"/>
      <c r="C63" s="18"/>
      <c r="D63" s="18"/>
      <c r="E63" s="15"/>
      <c r="F63" s="15"/>
      <c r="G63" s="15"/>
      <c r="H63" s="15"/>
      <c r="I63" s="15"/>
      <c r="J63" s="15"/>
      <c r="K63" s="17">
        <v>6</v>
      </c>
      <c r="L63" s="17">
        <v>12</v>
      </c>
      <c r="M63" s="15"/>
    </row>
    <row r="64" spans="1:13" x14ac:dyDescent="0.2">
      <c r="A64" s="10">
        <v>56</v>
      </c>
      <c r="B64" s="15"/>
      <c r="C64" s="18"/>
      <c r="D64" s="18"/>
      <c r="E64" s="15"/>
      <c r="F64" s="15"/>
      <c r="G64" s="15"/>
      <c r="H64" s="15"/>
      <c r="I64" s="15"/>
      <c r="J64" s="15"/>
      <c r="K64" s="17">
        <v>5</v>
      </c>
      <c r="L64" s="17">
        <v>10</v>
      </c>
      <c r="M64" s="15"/>
    </row>
    <row r="65" spans="1:13" x14ac:dyDescent="0.2">
      <c r="A65" s="10">
        <v>57</v>
      </c>
      <c r="B65" s="15"/>
      <c r="C65" s="18"/>
      <c r="D65" s="18"/>
      <c r="E65" s="15"/>
      <c r="F65" s="15"/>
      <c r="G65" s="15"/>
      <c r="H65" s="15"/>
      <c r="I65" s="15"/>
      <c r="J65" s="15"/>
      <c r="K65" s="17">
        <v>4</v>
      </c>
      <c r="L65" s="17">
        <v>8</v>
      </c>
      <c r="M65" s="15"/>
    </row>
    <row r="66" spans="1:13" x14ac:dyDescent="0.2">
      <c r="A66" s="10">
        <v>58</v>
      </c>
      <c r="B66" s="15"/>
      <c r="C66" s="18"/>
      <c r="D66" s="18"/>
      <c r="E66" s="15"/>
      <c r="F66" s="15"/>
      <c r="G66" s="15"/>
      <c r="H66" s="15"/>
      <c r="I66" s="15"/>
      <c r="J66" s="15"/>
      <c r="K66" s="17">
        <v>3</v>
      </c>
      <c r="L66" s="17">
        <v>6</v>
      </c>
      <c r="M66" s="15"/>
    </row>
    <row r="67" spans="1:13" x14ac:dyDescent="0.2">
      <c r="A67" s="10">
        <v>59</v>
      </c>
      <c r="B67" s="15"/>
      <c r="C67" s="18"/>
      <c r="D67" s="18"/>
      <c r="E67" s="15"/>
      <c r="F67" s="15"/>
      <c r="G67" s="15"/>
      <c r="H67" s="15"/>
      <c r="I67" s="15"/>
      <c r="J67" s="15"/>
      <c r="K67" s="17">
        <v>2</v>
      </c>
      <c r="L67" s="17">
        <v>4</v>
      </c>
      <c r="M67" s="15"/>
    </row>
    <row r="68" spans="1:13" x14ac:dyDescent="0.2">
      <c r="A68" s="10">
        <v>60</v>
      </c>
      <c r="B68" s="15"/>
      <c r="C68" s="18"/>
      <c r="D68" s="18"/>
      <c r="E68" s="15"/>
      <c r="F68" s="15"/>
      <c r="G68" s="15"/>
      <c r="H68" s="15"/>
      <c r="I68" s="15"/>
      <c r="J68" s="15"/>
      <c r="K68" s="17">
        <v>1</v>
      </c>
      <c r="L68" s="17">
        <v>2</v>
      </c>
      <c r="M68" s="15"/>
    </row>
    <row r="69" spans="1:13" x14ac:dyDescent="0.2">
      <c r="A69" s="10">
        <v>61</v>
      </c>
      <c r="B69" s="15"/>
      <c r="C69" s="18"/>
      <c r="D69" s="18"/>
      <c r="E69" s="15"/>
      <c r="F69" s="15"/>
      <c r="G69" s="15"/>
      <c r="H69" s="15"/>
      <c r="I69" s="15"/>
      <c r="J69" s="15"/>
      <c r="K69" s="15"/>
      <c r="L69" s="15"/>
      <c r="M69" s="15"/>
    </row>
    <row r="70" spans="1:13" x14ac:dyDescent="0.2">
      <c r="A70" s="11"/>
      <c r="B70" s="11"/>
      <c r="C70" s="12"/>
      <c r="D70" s="12"/>
      <c r="E70" s="11"/>
      <c r="F70" s="11"/>
      <c r="G70" s="11"/>
      <c r="H70" s="11"/>
      <c r="I70" s="11"/>
      <c r="J70" s="11"/>
      <c r="K70" s="13"/>
      <c r="L70" s="13"/>
      <c r="M70" s="13"/>
    </row>
    <row r="71" spans="1:13" x14ac:dyDescent="0.2">
      <c r="A71" s="180" t="s">
        <v>22</v>
      </c>
      <c r="B71" s="180"/>
      <c r="C71" s="68" t="s">
        <v>15</v>
      </c>
      <c r="D71" s="14"/>
      <c r="E71" s="180" t="s">
        <v>17</v>
      </c>
      <c r="F71" s="180"/>
      <c r="G71" s="180"/>
      <c r="H71" s="181"/>
      <c r="I71" s="182"/>
      <c r="J71" s="182"/>
      <c r="K71" s="182"/>
      <c r="L71" s="182"/>
      <c r="M71" s="183"/>
    </row>
    <row r="72" spans="1:13" x14ac:dyDescent="0.2">
      <c r="A72" s="9" t="s">
        <v>4</v>
      </c>
      <c r="B72" s="9" t="s">
        <v>5</v>
      </c>
      <c r="C72" s="9" t="s">
        <v>0</v>
      </c>
      <c r="D72" s="9" t="s">
        <v>1</v>
      </c>
      <c r="E72" s="19" t="s">
        <v>3</v>
      </c>
      <c r="F72" s="19" t="s">
        <v>2</v>
      </c>
      <c r="G72" s="19" t="s">
        <v>19</v>
      </c>
      <c r="H72" s="19" t="s">
        <v>18</v>
      </c>
      <c r="I72" s="20" t="s">
        <v>23</v>
      </c>
      <c r="J72" s="19" t="s">
        <v>6</v>
      </c>
      <c r="K72" s="9" t="s">
        <v>20</v>
      </c>
      <c r="L72" s="9" t="s">
        <v>21</v>
      </c>
      <c r="M72" s="24" t="s">
        <v>88</v>
      </c>
    </row>
    <row r="73" spans="1:13" x14ac:dyDescent="0.2">
      <c r="A73" s="10">
        <v>1</v>
      </c>
      <c r="B73" s="15"/>
      <c r="C73" s="18"/>
      <c r="D73" s="18"/>
      <c r="E73" s="15"/>
      <c r="F73" s="15"/>
      <c r="G73" s="15"/>
      <c r="H73" s="15"/>
      <c r="I73" s="15"/>
      <c r="J73" s="15"/>
      <c r="K73" s="17">
        <v>200</v>
      </c>
      <c r="L73" s="17">
        <v>400</v>
      </c>
      <c r="M73" s="15"/>
    </row>
    <row r="74" spans="1:13" x14ac:dyDescent="0.2">
      <c r="A74" s="10">
        <v>2</v>
      </c>
      <c r="B74" s="15"/>
      <c r="C74" s="18"/>
      <c r="D74" s="18"/>
      <c r="E74" s="15"/>
      <c r="F74" s="15"/>
      <c r="G74" s="15"/>
      <c r="H74" s="15"/>
      <c r="I74" s="15"/>
      <c r="J74" s="15"/>
      <c r="K74" s="17">
        <v>190</v>
      </c>
      <c r="L74" s="17">
        <v>380</v>
      </c>
      <c r="M74" s="15"/>
    </row>
    <row r="75" spans="1:13" x14ac:dyDescent="0.2">
      <c r="A75" s="10">
        <v>3</v>
      </c>
      <c r="B75" s="15"/>
      <c r="C75" s="18"/>
      <c r="D75" s="18"/>
      <c r="E75" s="15"/>
      <c r="F75" s="15"/>
      <c r="G75" s="15"/>
      <c r="H75" s="15"/>
      <c r="I75" s="15"/>
      <c r="J75" s="15"/>
      <c r="K75" s="17">
        <v>182</v>
      </c>
      <c r="L75" s="17">
        <v>364</v>
      </c>
      <c r="M75" s="15"/>
    </row>
    <row r="76" spans="1:13" x14ac:dyDescent="0.2">
      <c r="A76" s="10">
        <v>4</v>
      </c>
      <c r="B76" s="15"/>
      <c r="C76" s="18"/>
      <c r="D76" s="18"/>
      <c r="E76" s="15"/>
      <c r="F76" s="15"/>
      <c r="G76" s="15"/>
      <c r="H76" s="15"/>
      <c r="I76" s="15"/>
      <c r="J76" s="15"/>
      <c r="K76" s="17">
        <v>175</v>
      </c>
      <c r="L76" s="17">
        <v>350</v>
      </c>
      <c r="M76" s="15"/>
    </row>
    <row r="77" spans="1:13" x14ac:dyDescent="0.2">
      <c r="A77" s="10">
        <v>5</v>
      </c>
      <c r="B77" s="15"/>
      <c r="C77" s="18"/>
      <c r="D77" s="18"/>
      <c r="E77" s="15"/>
      <c r="F77" s="15"/>
      <c r="G77" s="15"/>
      <c r="H77" s="15"/>
      <c r="I77" s="15"/>
      <c r="J77" s="15"/>
      <c r="K77" s="17">
        <v>168</v>
      </c>
      <c r="L77" s="17">
        <v>336</v>
      </c>
      <c r="M77" s="15"/>
    </row>
    <row r="78" spans="1:13" x14ac:dyDescent="0.2">
      <c r="A78" s="10">
        <v>6</v>
      </c>
      <c r="B78" s="15"/>
      <c r="C78" s="18"/>
      <c r="D78" s="18"/>
      <c r="E78" s="15"/>
      <c r="F78" s="15"/>
      <c r="G78" s="15"/>
      <c r="H78" s="15"/>
      <c r="I78" s="15"/>
      <c r="J78" s="15"/>
      <c r="K78" s="17">
        <v>162</v>
      </c>
      <c r="L78" s="17">
        <v>324</v>
      </c>
      <c r="M78" s="15"/>
    </row>
    <row r="79" spans="1:13" x14ac:dyDescent="0.2">
      <c r="A79" s="10">
        <v>7</v>
      </c>
      <c r="B79" s="15"/>
      <c r="C79" s="18"/>
      <c r="D79" s="18"/>
      <c r="E79" s="15"/>
      <c r="F79" s="15"/>
      <c r="G79" s="15"/>
      <c r="H79" s="15"/>
      <c r="I79" s="15"/>
      <c r="J79" s="15"/>
      <c r="K79" s="17">
        <v>156</v>
      </c>
      <c r="L79" s="17">
        <v>312</v>
      </c>
      <c r="M79" s="15"/>
    </row>
    <row r="80" spans="1:13" x14ac:dyDescent="0.2">
      <c r="A80" s="10">
        <v>8</v>
      </c>
      <c r="B80" s="15"/>
      <c r="C80" s="18"/>
      <c r="D80" s="18"/>
      <c r="E80" s="15"/>
      <c r="F80" s="15"/>
      <c r="G80" s="15"/>
      <c r="H80" s="15"/>
      <c r="I80" s="15"/>
      <c r="J80" s="15"/>
      <c r="K80" s="17">
        <v>150</v>
      </c>
      <c r="L80" s="17">
        <v>300</v>
      </c>
      <c r="M80" s="15"/>
    </row>
    <row r="81" spans="1:13" x14ac:dyDescent="0.2">
      <c r="A81" s="10">
        <v>9</v>
      </c>
      <c r="B81" s="15"/>
      <c r="C81" s="18"/>
      <c r="D81" s="18"/>
      <c r="E81" s="15"/>
      <c r="F81" s="15"/>
      <c r="G81" s="15"/>
      <c r="H81" s="15"/>
      <c r="I81" s="15"/>
      <c r="J81" s="15"/>
      <c r="K81" s="17">
        <v>144</v>
      </c>
      <c r="L81" s="17">
        <v>288</v>
      </c>
      <c r="M81" s="15"/>
    </row>
    <row r="82" spans="1:13" x14ac:dyDescent="0.2">
      <c r="A82" s="10">
        <v>10</v>
      </c>
      <c r="B82" s="15"/>
      <c r="C82" s="18"/>
      <c r="D82" s="18"/>
      <c r="E82" s="15"/>
      <c r="F82" s="15"/>
      <c r="G82" s="15"/>
      <c r="H82" s="15"/>
      <c r="I82" s="15"/>
      <c r="J82" s="15"/>
      <c r="K82" s="17">
        <v>138</v>
      </c>
      <c r="L82" s="17">
        <v>276</v>
      </c>
      <c r="M82" s="15"/>
    </row>
    <row r="83" spans="1:13" x14ac:dyDescent="0.2">
      <c r="A83" s="10">
        <v>11</v>
      </c>
      <c r="B83" s="15"/>
      <c r="C83" s="18"/>
      <c r="D83" s="18"/>
      <c r="E83" s="15"/>
      <c r="F83" s="15"/>
      <c r="G83" s="15"/>
      <c r="H83" s="15"/>
      <c r="I83" s="15"/>
      <c r="J83" s="15"/>
      <c r="K83" s="17">
        <v>133</v>
      </c>
      <c r="L83" s="17">
        <v>266</v>
      </c>
      <c r="M83" s="15"/>
    </row>
    <row r="84" spans="1:13" x14ac:dyDescent="0.2">
      <c r="A84" s="10">
        <v>12</v>
      </c>
      <c r="B84" s="15"/>
      <c r="C84" s="18"/>
      <c r="D84" s="18"/>
      <c r="E84" s="15"/>
      <c r="F84" s="15"/>
      <c r="G84" s="15"/>
      <c r="H84" s="15"/>
      <c r="I84" s="15"/>
      <c r="J84" s="15"/>
      <c r="K84" s="17">
        <v>128</v>
      </c>
      <c r="L84" s="17">
        <v>256</v>
      </c>
      <c r="M84" s="15"/>
    </row>
    <row r="85" spans="1:13" x14ac:dyDescent="0.2">
      <c r="A85" s="10">
        <v>13</v>
      </c>
      <c r="B85" s="15"/>
      <c r="C85" s="18"/>
      <c r="D85" s="18"/>
      <c r="E85" s="15"/>
      <c r="F85" s="15"/>
      <c r="G85" s="15"/>
      <c r="H85" s="15"/>
      <c r="I85" s="15"/>
      <c r="J85" s="15"/>
      <c r="K85" s="17">
        <v>123</v>
      </c>
      <c r="L85" s="17">
        <v>246</v>
      </c>
      <c r="M85" s="15"/>
    </row>
    <row r="86" spans="1:13" x14ac:dyDescent="0.2">
      <c r="A86" s="10">
        <v>14</v>
      </c>
      <c r="B86" s="15"/>
      <c r="C86" s="18"/>
      <c r="D86" s="18"/>
      <c r="E86" s="15"/>
      <c r="F86" s="15"/>
      <c r="G86" s="15"/>
      <c r="H86" s="15"/>
      <c r="I86" s="15"/>
      <c r="J86" s="15"/>
      <c r="K86" s="17">
        <v>118</v>
      </c>
      <c r="L86" s="17">
        <v>236</v>
      </c>
      <c r="M86" s="15"/>
    </row>
    <row r="87" spans="1:13" x14ac:dyDescent="0.2">
      <c r="A87" s="10">
        <v>15</v>
      </c>
      <c r="B87" s="15"/>
      <c r="C87" s="18"/>
      <c r="D87" s="18"/>
      <c r="E87" s="15"/>
      <c r="F87" s="15"/>
      <c r="G87" s="15"/>
      <c r="H87" s="15"/>
      <c r="I87" s="15"/>
      <c r="J87" s="15"/>
      <c r="K87" s="17">
        <v>113</v>
      </c>
      <c r="L87" s="17">
        <v>226</v>
      </c>
      <c r="M87" s="15"/>
    </row>
  </sheetData>
  <mergeCells count="20">
    <mergeCell ref="A3:C3"/>
    <mergeCell ref="D3:M3"/>
    <mergeCell ref="A1:C1"/>
    <mergeCell ref="D1:M1"/>
    <mergeCell ref="A2:C2"/>
    <mergeCell ref="E2:G2"/>
    <mergeCell ref="H2:M2"/>
    <mergeCell ref="A4:C4"/>
    <mergeCell ref="D4:M4"/>
    <mergeCell ref="A5:B5"/>
    <mergeCell ref="C5:D5"/>
    <mergeCell ref="E5:G5"/>
    <mergeCell ref="H5:M5"/>
    <mergeCell ref="A6:B6"/>
    <mergeCell ref="E6:G6"/>
    <mergeCell ref="H6:M6"/>
    <mergeCell ref="K7:L7"/>
    <mergeCell ref="A71:B71"/>
    <mergeCell ref="E71:G71"/>
    <mergeCell ref="H71:M71"/>
  </mergeCells>
  <pageMargins left="0.39370078740157483" right="0.11811023622047245" top="0.19685039370078741" bottom="0.19685039370078741" header="0.31496062992125984" footer="0.31496062992125984"/>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1095F-8B46-415F-83B9-BB9B699768AB}">
  <sheetPr codeName="Ark7"/>
  <dimension ref="A1:M47"/>
  <sheetViews>
    <sheetView workbookViewId="0">
      <selection activeCell="C16" sqref="C16"/>
    </sheetView>
  </sheetViews>
  <sheetFormatPr baseColWidth="10" defaultRowHeight="15" x14ac:dyDescent="0.2"/>
  <cols>
    <col min="1" max="1" width="5.140625" style="3" customWidth="1"/>
    <col min="2" max="2" width="5.7109375" style="5" customWidth="1"/>
    <col min="3" max="3" width="39.5703125" style="5" customWidth="1"/>
    <col min="4" max="4" width="16" style="5" customWidth="1"/>
    <col min="5" max="5" width="5.28515625" style="3" customWidth="1"/>
    <col min="6" max="6" width="5.140625" style="3" customWidth="1"/>
    <col min="7" max="7" width="2.42578125" style="4" customWidth="1"/>
    <col min="8" max="8" width="1.5703125" style="4" customWidth="1"/>
    <col min="9" max="9" width="1.42578125" style="4" customWidth="1"/>
    <col min="10" max="10" width="5.7109375" style="4" customWidth="1"/>
    <col min="11" max="11" width="2.85546875" style="2" customWidth="1"/>
    <col min="12" max="12" width="2.42578125" style="2" customWidth="1"/>
    <col min="13" max="13" width="5.42578125" style="2" customWidth="1"/>
    <col min="14" max="256" width="11.42578125" style="1"/>
    <col min="257" max="257" width="5.140625" style="1" customWidth="1"/>
    <col min="258" max="258" width="5.7109375" style="1" customWidth="1"/>
    <col min="259" max="259" width="39.5703125" style="1" customWidth="1"/>
    <col min="260" max="260" width="16" style="1" customWidth="1"/>
    <col min="261" max="261" width="5.28515625" style="1" customWidth="1"/>
    <col min="262" max="262" width="5.140625" style="1" customWidth="1"/>
    <col min="263" max="263" width="2.42578125" style="1" customWidth="1"/>
    <col min="264" max="264" width="1.5703125" style="1" customWidth="1"/>
    <col min="265" max="265" width="1.42578125" style="1" customWidth="1"/>
    <col min="266" max="266" width="5.7109375" style="1" customWidth="1"/>
    <col min="267" max="267" width="2.85546875" style="1" customWidth="1"/>
    <col min="268" max="268" width="2.42578125" style="1" customWidth="1"/>
    <col min="269" max="269" width="5.42578125" style="1" customWidth="1"/>
    <col min="270" max="512" width="11.42578125" style="1"/>
    <col min="513" max="513" width="5.140625" style="1" customWidth="1"/>
    <col min="514" max="514" width="5.7109375" style="1" customWidth="1"/>
    <col min="515" max="515" width="39.5703125" style="1" customWidth="1"/>
    <col min="516" max="516" width="16" style="1" customWidth="1"/>
    <col min="517" max="517" width="5.28515625" style="1" customWidth="1"/>
    <col min="518" max="518" width="5.140625" style="1" customWidth="1"/>
    <col min="519" max="519" width="2.42578125" style="1" customWidth="1"/>
    <col min="520" max="520" width="1.5703125" style="1" customWidth="1"/>
    <col min="521" max="521" width="1.42578125" style="1" customWidth="1"/>
    <col min="522" max="522" width="5.7109375" style="1" customWidth="1"/>
    <col min="523" max="523" width="2.85546875" style="1" customWidth="1"/>
    <col min="524" max="524" width="2.42578125" style="1" customWidth="1"/>
    <col min="525" max="525" width="5.42578125" style="1" customWidth="1"/>
    <col min="526" max="768" width="11.42578125" style="1"/>
    <col min="769" max="769" width="5.140625" style="1" customWidth="1"/>
    <col min="770" max="770" width="5.7109375" style="1" customWidth="1"/>
    <col min="771" max="771" width="39.5703125" style="1" customWidth="1"/>
    <col min="772" max="772" width="16" style="1" customWidth="1"/>
    <col min="773" max="773" width="5.28515625" style="1" customWidth="1"/>
    <col min="774" max="774" width="5.140625" style="1" customWidth="1"/>
    <col min="775" max="775" width="2.42578125" style="1" customWidth="1"/>
    <col min="776" max="776" width="1.5703125" style="1" customWidth="1"/>
    <col min="777" max="777" width="1.42578125" style="1" customWidth="1"/>
    <col min="778" max="778" width="5.7109375" style="1" customWidth="1"/>
    <col min="779" max="779" width="2.85546875" style="1" customWidth="1"/>
    <col min="780" max="780" width="2.42578125" style="1" customWidth="1"/>
    <col min="781" max="781" width="5.42578125" style="1" customWidth="1"/>
    <col min="782" max="1024" width="11.42578125" style="1"/>
    <col min="1025" max="1025" width="5.140625" style="1" customWidth="1"/>
    <col min="1026" max="1026" width="5.7109375" style="1" customWidth="1"/>
    <col min="1027" max="1027" width="39.5703125" style="1" customWidth="1"/>
    <col min="1028" max="1028" width="16" style="1" customWidth="1"/>
    <col min="1029" max="1029" width="5.28515625" style="1" customWidth="1"/>
    <col min="1030" max="1030" width="5.140625" style="1" customWidth="1"/>
    <col min="1031" max="1031" width="2.42578125" style="1" customWidth="1"/>
    <col min="1032" max="1032" width="1.5703125" style="1" customWidth="1"/>
    <col min="1033" max="1033" width="1.42578125" style="1" customWidth="1"/>
    <col min="1034" max="1034" width="5.7109375" style="1" customWidth="1"/>
    <col min="1035" max="1035" width="2.85546875" style="1" customWidth="1"/>
    <col min="1036" max="1036" width="2.42578125" style="1" customWidth="1"/>
    <col min="1037" max="1037" width="5.42578125" style="1" customWidth="1"/>
    <col min="1038" max="1280" width="11.42578125" style="1"/>
    <col min="1281" max="1281" width="5.140625" style="1" customWidth="1"/>
    <col min="1282" max="1282" width="5.7109375" style="1" customWidth="1"/>
    <col min="1283" max="1283" width="39.5703125" style="1" customWidth="1"/>
    <col min="1284" max="1284" width="16" style="1" customWidth="1"/>
    <col min="1285" max="1285" width="5.28515625" style="1" customWidth="1"/>
    <col min="1286" max="1286" width="5.140625" style="1" customWidth="1"/>
    <col min="1287" max="1287" width="2.42578125" style="1" customWidth="1"/>
    <col min="1288" max="1288" width="1.5703125" style="1" customWidth="1"/>
    <col min="1289" max="1289" width="1.42578125" style="1" customWidth="1"/>
    <col min="1290" max="1290" width="5.7109375" style="1" customWidth="1"/>
    <col min="1291" max="1291" width="2.85546875" style="1" customWidth="1"/>
    <col min="1292" max="1292" width="2.42578125" style="1" customWidth="1"/>
    <col min="1293" max="1293" width="5.42578125" style="1" customWidth="1"/>
    <col min="1294" max="1536" width="11.42578125" style="1"/>
    <col min="1537" max="1537" width="5.140625" style="1" customWidth="1"/>
    <col min="1538" max="1538" width="5.7109375" style="1" customWidth="1"/>
    <col min="1539" max="1539" width="39.5703125" style="1" customWidth="1"/>
    <col min="1540" max="1540" width="16" style="1" customWidth="1"/>
    <col min="1541" max="1541" width="5.28515625" style="1" customWidth="1"/>
    <col min="1542" max="1542" width="5.140625" style="1" customWidth="1"/>
    <col min="1543" max="1543" width="2.42578125" style="1" customWidth="1"/>
    <col min="1544" max="1544" width="1.5703125" style="1" customWidth="1"/>
    <col min="1545" max="1545" width="1.42578125" style="1" customWidth="1"/>
    <col min="1546" max="1546" width="5.7109375" style="1" customWidth="1"/>
    <col min="1547" max="1547" width="2.85546875" style="1" customWidth="1"/>
    <col min="1548" max="1548" width="2.42578125" style="1" customWidth="1"/>
    <col min="1549" max="1549" width="5.42578125" style="1" customWidth="1"/>
    <col min="1550" max="1792" width="11.42578125" style="1"/>
    <col min="1793" max="1793" width="5.140625" style="1" customWidth="1"/>
    <col min="1794" max="1794" width="5.7109375" style="1" customWidth="1"/>
    <col min="1795" max="1795" width="39.5703125" style="1" customWidth="1"/>
    <col min="1796" max="1796" width="16" style="1" customWidth="1"/>
    <col min="1797" max="1797" width="5.28515625" style="1" customWidth="1"/>
    <col min="1798" max="1798" width="5.140625" style="1" customWidth="1"/>
    <col min="1799" max="1799" width="2.42578125" style="1" customWidth="1"/>
    <col min="1800" max="1800" width="1.5703125" style="1" customWidth="1"/>
    <col min="1801" max="1801" width="1.42578125" style="1" customWidth="1"/>
    <col min="1802" max="1802" width="5.7109375" style="1" customWidth="1"/>
    <col min="1803" max="1803" width="2.85546875" style="1" customWidth="1"/>
    <col min="1804" max="1804" width="2.42578125" style="1" customWidth="1"/>
    <col min="1805" max="1805" width="5.42578125" style="1" customWidth="1"/>
    <col min="1806" max="2048" width="11.42578125" style="1"/>
    <col min="2049" max="2049" width="5.140625" style="1" customWidth="1"/>
    <col min="2050" max="2050" width="5.7109375" style="1" customWidth="1"/>
    <col min="2051" max="2051" width="39.5703125" style="1" customWidth="1"/>
    <col min="2052" max="2052" width="16" style="1" customWidth="1"/>
    <col min="2053" max="2053" width="5.28515625" style="1" customWidth="1"/>
    <col min="2054" max="2054" width="5.140625" style="1" customWidth="1"/>
    <col min="2055" max="2055" width="2.42578125" style="1" customWidth="1"/>
    <col min="2056" max="2056" width="1.5703125" style="1" customWidth="1"/>
    <col min="2057" max="2057" width="1.42578125" style="1" customWidth="1"/>
    <col min="2058" max="2058" width="5.7109375" style="1" customWidth="1"/>
    <col min="2059" max="2059" width="2.85546875" style="1" customWidth="1"/>
    <col min="2060" max="2060" width="2.42578125" style="1" customWidth="1"/>
    <col min="2061" max="2061" width="5.42578125" style="1" customWidth="1"/>
    <col min="2062" max="2304" width="11.42578125" style="1"/>
    <col min="2305" max="2305" width="5.140625" style="1" customWidth="1"/>
    <col min="2306" max="2306" width="5.7109375" style="1" customWidth="1"/>
    <col min="2307" max="2307" width="39.5703125" style="1" customWidth="1"/>
    <col min="2308" max="2308" width="16" style="1" customWidth="1"/>
    <col min="2309" max="2309" width="5.28515625" style="1" customWidth="1"/>
    <col min="2310" max="2310" width="5.140625" style="1" customWidth="1"/>
    <col min="2311" max="2311" width="2.42578125" style="1" customWidth="1"/>
    <col min="2312" max="2312" width="1.5703125" style="1" customWidth="1"/>
    <col min="2313" max="2313" width="1.42578125" style="1" customWidth="1"/>
    <col min="2314" max="2314" width="5.7109375" style="1" customWidth="1"/>
    <col min="2315" max="2315" width="2.85546875" style="1" customWidth="1"/>
    <col min="2316" max="2316" width="2.42578125" style="1" customWidth="1"/>
    <col min="2317" max="2317" width="5.42578125" style="1" customWidth="1"/>
    <col min="2318" max="2560" width="11.42578125" style="1"/>
    <col min="2561" max="2561" width="5.140625" style="1" customWidth="1"/>
    <col min="2562" max="2562" width="5.7109375" style="1" customWidth="1"/>
    <col min="2563" max="2563" width="39.5703125" style="1" customWidth="1"/>
    <col min="2564" max="2564" width="16" style="1" customWidth="1"/>
    <col min="2565" max="2565" width="5.28515625" style="1" customWidth="1"/>
    <col min="2566" max="2566" width="5.140625" style="1" customWidth="1"/>
    <col min="2567" max="2567" width="2.42578125" style="1" customWidth="1"/>
    <col min="2568" max="2568" width="1.5703125" style="1" customWidth="1"/>
    <col min="2569" max="2569" width="1.42578125" style="1" customWidth="1"/>
    <col min="2570" max="2570" width="5.7109375" style="1" customWidth="1"/>
    <col min="2571" max="2571" width="2.85546875" style="1" customWidth="1"/>
    <col min="2572" max="2572" width="2.42578125" style="1" customWidth="1"/>
    <col min="2573" max="2573" width="5.42578125" style="1" customWidth="1"/>
    <col min="2574" max="2816" width="11.42578125" style="1"/>
    <col min="2817" max="2817" width="5.140625" style="1" customWidth="1"/>
    <col min="2818" max="2818" width="5.7109375" style="1" customWidth="1"/>
    <col min="2819" max="2819" width="39.5703125" style="1" customWidth="1"/>
    <col min="2820" max="2820" width="16" style="1" customWidth="1"/>
    <col min="2821" max="2821" width="5.28515625" style="1" customWidth="1"/>
    <col min="2822" max="2822" width="5.140625" style="1" customWidth="1"/>
    <col min="2823" max="2823" width="2.42578125" style="1" customWidth="1"/>
    <col min="2824" max="2824" width="1.5703125" style="1" customWidth="1"/>
    <col min="2825" max="2825" width="1.42578125" style="1" customWidth="1"/>
    <col min="2826" max="2826" width="5.7109375" style="1" customWidth="1"/>
    <col min="2827" max="2827" width="2.85546875" style="1" customWidth="1"/>
    <col min="2828" max="2828" width="2.42578125" style="1" customWidth="1"/>
    <col min="2829" max="2829" width="5.42578125" style="1" customWidth="1"/>
    <col min="2830" max="3072" width="11.42578125" style="1"/>
    <col min="3073" max="3073" width="5.140625" style="1" customWidth="1"/>
    <col min="3074" max="3074" width="5.7109375" style="1" customWidth="1"/>
    <col min="3075" max="3075" width="39.5703125" style="1" customWidth="1"/>
    <col min="3076" max="3076" width="16" style="1" customWidth="1"/>
    <col min="3077" max="3077" width="5.28515625" style="1" customWidth="1"/>
    <col min="3078" max="3078" width="5.140625" style="1" customWidth="1"/>
    <col min="3079" max="3079" width="2.42578125" style="1" customWidth="1"/>
    <col min="3080" max="3080" width="1.5703125" style="1" customWidth="1"/>
    <col min="3081" max="3081" width="1.42578125" style="1" customWidth="1"/>
    <col min="3082" max="3082" width="5.7109375" style="1" customWidth="1"/>
    <col min="3083" max="3083" width="2.85546875" style="1" customWidth="1"/>
    <col min="3084" max="3084" width="2.42578125" style="1" customWidth="1"/>
    <col min="3085" max="3085" width="5.42578125" style="1" customWidth="1"/>
    <col min="3086" max="3328" width="11.42578125" style="1"/>
    <col min="3329" max="3329" width="5.140625" style="1" customWidth="1"/>
    <col min="3330" max="3330" width="5.7109375" style="1" customWidth="1"/>
    <col min="3331" max="3331" width="39.5703125" style="1" customWidth="1"/>
    <col min="3332" max="3332" width="16" style="1" customWidth="1"/>
    <col min="3333" max="3333" width="5.28515625" style="1" customWidth="1"/>
    <col min="3334" max="3334" width="5.140625" style="1" customWidth="1"/>
    <col min="3335" max="3335" width="2.42578125" style="1" customWidth="1"/>
    <col min="3336" max="3336" width="1.5703125" style="1" customWidth="1"/>
    <col min="3337" max="3337" width="1.42578125" style="1" customWidth="1"/>
    <col min="3338" max="3338" width="5.7109375" style="1" customWidth="1"/>
    <col min="3339" max="3339" width="2.85546875" style="1" customWidth="1"/>
    <col min="3340" max="3340" width="2.42578125" style="1" customWidth="1"/>
    <col min="3341" max="3341" width="5.42578125" style="1" customWidth="1"/>
    <col min="3342" max="3584" width="11.42578125" style="1"/>
    <col min="3585" max="3585" width="5.140625" style="1" customWidth="1"/>
    <col min="3586" max="3586" width="5.7109375" style="1" customWidth="1"/>
    <col min="3587" max="3587" width="39.5703125" style="1" customWidth="1"/>
    <col min="3588" max="3588" width="16" style="1" customWidth="1"/>
    <col min="3589" max="3589" width="5.28515625" style="1" customWidth="1"/>
    <col min="3590" max="3590" width="5.140625" style="1" customWidth="1"/>
    <col min="3591" max="3591" width="2.42578125" style="1" customWidth="1"/>
    <col min="3592" max="3592" width="1.5703125" style="1" customWidth="1"/>
    <col min="3593" max="3593" width="1.42578125" style="1" customWidth="1"/>
    <col min="3594" max="3594" width="5.7109375" style="1" customWidth="1"/>
    <col min="3595" max="3595" width="2.85546875" style="1" customWidth="1"/>
    <col min="3596" max="3596" width="2.42578125" style="1" customWidth="1"/>
    <col min="3597" max="3597" width="5.42578125" style="1" customWidth="1"/>
    <col min="3598" max="3840" width="11.42578125" style="1"/>
    <col min="3841" max="3841" width="5.140625" style="1" customWidth="1"/>
    <col min="3842" max="3842" width="5.7109375" style="1" customWidth="1"/>
    <col min="3843" max="3843" width="39.5703125" style="1" customWidth="1"/>
    <col min="3844" max="3844" width="16" style="1" customWidth="1"/>
    <col min="3845" max="3845" width="5.28515625" style="1" customWidth="1"/>
    <col min="3846" max="3846" width="5.140625" style="1" customWidth="1"/>
    <col min="3847" max="3847" width="2.42578125" style="1" customWidth="1"/>
    <col min="3848" max="3848" width="1.5703125" style="1" customWidth="1"/>
    <col min="3849" max="3849" width="1.42578125" style="1" customWidth="1"/>
    <col min="3850" max="3850" width="5.7109375" style="1" customWidth="1"/>
    <col min="3851" max="3851" width="2.85546875" style="1" customWidth="1"/>
    <col min="3852" max="3852" width="2.42578125" style="1" customWidth="1"/>
    <col min="3853" max="3853" width="5.42578125" style="1" customWidth="1"/>
    <col min="3854" max="4096" width="11.42578125" style="1"/>
    <col min="4097" max="4097" width="5.140625" style="1" customWidth="1"/>
    <col min="4098" max="4098" width="5.7109375" style="1" customWidth="1"/>
    <col min="4099" max="4099" width="39.5703125" style="1" customWidth="1"/>
    <col min="4100" max="4100" width="16" style="1" customWidth="1"/>
    <col min="4101" max="4101" width="5.28515625" style="1" customWidth="1"/>
    <col min="4102" max="4102" width="5.140625" style="1" customWidth="1"/>
    <col min="4103" max="4103" width="2.42578125" style="1" customWidth="1"/>
    <col min="4104" max="4104" width="1.5703125" style="1" customWidth="1"/>
    <col min="4105" max="4105" width="1.42578125" style="1" customWidth="1"/>
    <col min="4106" max="4106" width="5.7109375" style="1" customWidth="1"/>
    <col min="4107" max="4107" width="2.85546875" style="1" customWidth="1"/>
    <col min="4108" max="4108" width="2.42578125" style="1" customWidth="1"/>
    <col min="4109" max="4109" width="5.42578125" style="1" customWidth="1"/>
    <col min="4110" max="4352" width="11.42578125" style="1"/>
    <col min="4353" max="4353" width="5.140625" style="1" customWidth="1"/>
    <col min="4354" max="4354" width="5.7109375" style="1" customWidth="1"/>
    <col min="4355" max="4355" width="39.5703125" style="1" customWidth="1"/>
    <col min="4356" max="4356" width="16" style="1" customWidth="1"/>
    <col min="4357" max="4357" width="5.28515625" style="1" customWidth="1"/>
    <col min="4358" max="4358" width="5.140625" style="1" customWidth="1"/>
    <col min="4359" max="4359" width="2.42578125" style="1" customWidth="1"/>
    <col min="4360" max="4360" width="1.5703125" style="1" customWidth="1"/>
    <col min="4361" max="4361" width="1.42578125" style="1" customWidth="1"/>
    <col min="4362" max="4362" width="5.7109375" style="1" customWidth="1"/>
    <col min="4363" max="4363" width="2.85546875" style="1" customWidth="1"/>
    <col min="4364" max="4364" width="2.42578125" style="1" customWidth="1"/>
    <col min="4365" max="4365" width="5.42578125" style="1" customWidth="1"/>
    <col min="4366" max="4608" width="11.42578125" style="1"/>
    <col min="4609" max="4609" width="5.140625" style="1" customWidth="1"/>
    <col min="4610" max="4610" width="5.7109375" style="1" customWidth="1"/>
    <col min="4611" max="4611" width="39.5703125" style="1" customWidth="1"/>
    <col min="4612" max="4612" width="16" style="1" customWidth="1"/>
    <col min="4613" max="4613" width="5.28515625" style="1" customWidth="1"/>
    <col min="4614" max="4614" width="5.140625" style="1" customWidth="1"/>
    <col min="4615" max="4615" width="2.42578125" style="1" customWidth="1"/>
    <col min="4616" max="4616" width="1.5703125" style="1" customWidth="1"/>
    <col min="4617" max="4617" width="1.42578125" style="1" customWidth="1"/>
    <col min="4618" max="4618" width="5.7109375" style="1" customWidth="1"/>
    <col min="4619" max="4619" width="2.85546875" style="1" customWidth="1"/>
    <col min="4620" max="4620" width="2.42578125" style="1" customWidth="1"/>
    <col min="4621" max="4621" width="5.42578125" style="1" customWidth="1"/>
    <col min="4622" max="4864" width="11.42578125" style="1"/>
    <col min="4865" max="4865" width="5.140625" style="1" customWidth="1"/>
    <col min="4866" max="4866" width="5.7109375" style="1" customWidth="1"/>
    <col min="4867" max="4867" width="39.5703125" style="1" customWidth="1"/>
    <col min="4868" max="4868" width="16" style="1" customWidth="1"/>
    <col min="4869" max="4869" width="5.28515625" style="1" customWidth="1"/>
    <col min="4870" max="4870" width="5.140625" style="1" customWidth="1"/>
    <col min="4871" max="4871" width="2.42578125" style="1" customWidth="1"/>
    <col min="4872" max="4872" width="1.5703125" style="1" customWidth="1"/>
    <col min="4873" max="4873" width="1.42578125" style="1" customWidth="1"/>
    <col min="4874" max="4874" width="5.7109375" style="1" customWidth="1"/>
    <col min="4875" max="4875" width="2.85546875" style="1" customWidth="1"/>
    <col min="4876" max="4876" width="2.42578125" style="1" customWidth="1"/>
    <col min="4877" max="4877" width="5.42578125" style="1" customWidth="1"/>
    <col min="4878" max="5120" width="11.42578125" style="1"/>
    <col min="5121" max="5121" width="5.140625" style="1" customWidth="1"/>
    <col min="5122" max="5122" width="5.7109375" style="1" customWidth="1"/>
    <col min="5123" max="5123" width="39.5703125" style="1" customWidth="1"/>
    <col min="5124" max="5124" width="16" style="1" customWidth="1"/>
    <col min="5125" max="5125" width="5.28515625" style="1" customWidth="1"/>
    <col min="5126" max="5126" width="5.140625" style="1" customWidth="1"/>
    <col min="5127" max="5127" width="2.42578125" style="1" customWidth="1"/>
    <col min="5128" max="5128" width="1.5703125" style="1" customWidth="1"/>
    <col min="5129" max="5129" width="1.42578125" style="1" customWidth="1"/>
    <col min="5130" max="5130" width="5.7109375" style="1" customWidth="1"/>
    <col min="5131" max="5131" width="2.85546875" style="1" customWidth="1"/>
    <col min="5132" max="5132" width="2.42578125" style="1" customWidth="1"/>
    <col min="5133" max="5133" width="5.42578125" style="1" customWidth="1"/>
    <col min="5134" max="5376" width="11.42578125" style="1"/>
    <col min="5377" max="5377" width="5.140625" style="1" customWidth="1"/>
    <col min="5378" max="5378" width="5.7109375" style="1" customWidth="1"/>
    <col min="5379" max="5379" width="39.5703125" style="1" customWidth="1"/>
    <col min="5380" max="5380" width="16" style="1" customWidth="1"/>
    <col min="5381" max="5381" width="5.28515625" style="1" customWidth="1"/>
    <col min="5382" max="5382" width="5.140625" style="1" customWidth="1"/>
    <col min="5383" max="5383" width="2.42578125" style="1" customWidth="1"/>
    <col min="5384" max="5384" width="1.5703125" style="1" customWidth="1"/>
    <col min="5385" max="5385" width="1.42578125" style="1" customWidth="1"/>
    <col min="5386" max="5386" width="5.7109375" style="1" customWidth="1"/>
    <col min="5387" max="5387" width="2.85546875" style="1" customWidth="1"/>
    <col min="5388" max="5388" width="2.42578125" style="1" customWidth="1"/>
    <col min="5389" max="5389" width="5.42578125" style="1" customWidth="1"/>
    <col min="5390" max="5632" width="11.42578125" style="1"/>
    <col min="5633" max="5633" width="5.140625" style="1" customWidth="1"/>
    <col min="5634" max="5634" width="5.7109375" style="1" customWidth="1"/>
    <col min="5635" max="5635" width="39.5703125" style="1" customWidth="1"/>
    <col min="5636" max="5636" width="16" style="1" customWidth="1"/>
    <col min="5637" max="5637" width="5.28515625" style="1" customWidth="1"/>
    <col min="5638" max="5638" width="5.140625" style="1" customWidth="1"/>
    <col min="5639" max="5639" width="2.42578125" style="1" customWidth="1"/>
    <col min="5640" max="5640" width="1.5703125" style="1" customWidth="1"/>
    <col min="5641" max="5641" width="1.42578125" style="1" customWidth="1"/>
    <col min="5642" max="5642" width="5.7109375" style="1" customWidth="1"/>
    <col min="5643" max="5643" width="2.85546875" style="1" customWidth="1"/>
    <col min="5644" max="5644" width="2.42578125" style="1" customWidth="1"/>
    <col min="5645" max="5645" width="5.42578125" style="1" customWidth="1"/>
    <col min="5646" max="5888" width="11.42578125" style="1"/>
    <col min="5889" max="5889" width="5.140625" style="1" customWidth="1"/>
    <col min="5890" max="5890" width="5.7109375" style="1" customWidth="1"/>
    <col min="5891" max="5891" width="39.5703125" style="1" customWidth="1"/>
    <col min="5892" max="5892" width="16" style="1" customWidth="1"/>
    <col min="5893" max="5893" width="5.28515625" style="1" customWidth="1"/>
    <col min="5894" max="5894" width="5.140625" style="1" customWidth="1"/>
    <col min="5895" max="5895" width="2.42578125" style="1" customWidth="1"/>
    <col min="5896" max="5896" width="1.5703125" style="1" customWidth="1"/>
    <col min="5897" max="5897" width="1.42578125" style="1" customWidth="1"/>
    <col min="5898" max="5898" width="5.7109375" style="1" customWidth="1"/>
    <col min="5899" max="5899" width="2.85546875" style="1" customWidth="1"/>
    <col min="5900" max="5900" width="2.42578125" style="1" customWidth="1"/>
    <col min="5901" max="5901" width="5.42578125" style="1" customWidth="1"/>
    <col min="5902" max="6144" width="11.42578125" style="1"/>
    <col min="6145" max="6145" width="5.140625" style="1" customWidth="1"/>
    <col min="6146" max="6146" width="5.7109375" style="1" customWidth="1"/>
    <col min="6147" max="6147" width="39.5703125" style="1" customWidth="1"/>
    <col min="6148" max="6148" width="16" style="1" customWidth="1"/>
    <col min="6149" max="6149" width="5.28515625" style="1" customWidth="1"/>
    <col min="6150" max="6150" width="5.140625" style="1" customWidth="1"/>
    <col min="6151" max="6151" width="2.42578125" style="1" customWidth="1"/>
    <col min="6152" max="6152" width="1.5703125" style="1" customWidth="1"/>
    <col min="6153" max="6153" width="1.42578125" style="1" customWidth="1"/>
    <col min="6154" max="6154" width="5.7109375" style="1" customWidth="1"/>
    <col min="6155" max="6155" width="2.85546875" style="1" customWidth="1"/>
    <col min="6156" max="6156" width="2.42578125" style="1" customWidth="1"/>
    <col min="6157" max="6157" width="5.42578125" style="1" customWidth="1"/>
    <col min="6158" max="6400" width="11.42578125" style="1"/>
    <col min="6401" max="6401" width="5.140625" style="1" customWidth="1"/>
    <col min="6402" max="6402" width="5.7109375" style="1" customWidth="1"/>
    <col min="6403" max="6403" width="39.5703125" style="1" customWidth="1"/>
    <col min="6404" max="6404" width="16" style="1" customWidth="1"/>
    <col min="6405" max="6405" width="5.28515625" style="1" customWidth="1"/>
    <col min="6406" max="6406" width="5.140625" style="1" customWidth="1"/>
    <col min="6407" max="6407" width="2.42578125" style="1" customWidth="1"/>
    <col min="6408" max="6408" width="1.5703125" style="1" customWidth="1"/>
    <col min="6409" max="6409" width="1.42578125" style="1" customWidth="1"/>
    <col min="6410" max="6410" width="5.7109375" style="1" customWidth="1"/>
    <col min="6411" max="6411" width="2.85546875" style="1" customWidth="1"/>
    <col min="6412" max="6412" width="2.42578125" style="1" customWidth="1"/>
    <col min="6413" max="6413" width="5.42578125" style="1" customWidth="1"/>
    <col min="6414" max="6656" width="11.42578125" style="1"/>
    <col min="6657" max="6657" width="5.140625" style="1" customWidth="1"/>
    <col min="6658" max="6658" width="5.7109375" style="1" customWidth="1"/>
    <col min="6659" max="6659" width="39.5703125" style="1" customWidth="1"/>
    <col min="6660" max="6660" width="16" style="1" customWidth="1"/>
    <col min="6661" max="6661" width="5.28515625" style="1" customWidth="1"/>
    <col min="6662" max="6662" width="5.140625" style="1" customWidth="1"/>
    <col min="6663" max="6663" width="2.42578125" style="1" customWidth="1"/>
    <col min="6664" max="6664" width="1.5703125" style="1" customWidth="1"/>
    <col min="6665" max="6665" width="1.42578125" style="1" customWidth="1"/>
    <col min="6666" max="6666" width="5.7109375" style="1" customWidth="1"/>
    <col min="6667" max="6667" width="2.85546875" style="1" customWidth="1"/>
    <col min="6668" max="6668" width="2.42578125" style="1" customWidth="1"/>
    <col min="6669" max="6669" width="5.42578125" style="1" customWidth="1"/>
    <col min="6670" max="6912" width="11.42578125" style="1"/>
    <col min="6913" max="6913" width="5.140625" style="1" customWidth="1"/>
    <col min="6914" max="6914" width="5.7109375" style="1" customWidth="1"/>
    <col min="6915" max="6915" width="39.5703125" style="1" customWidth="1"/>
    <col min="6916" max="6916" width="16" style="1" customWidth="1"/>
    <col min="6917" max="6917" width="5.28515625" style="1" customWidth="1"/>
    <col min="6918" max="6918" width="5.140625" style="1" customWidth="1"/>
    <col min="6919" max="6919" width="2.42578125" style="1" customWidth="1"/>
    <col min="6920" max="6920" width="1.5703125" style="1" customWidth="1"/>
    <col min="6921" max="6921" width="1.42578125" style="1" customWidth="1"/>
    <col min="6922" max="6922" width="5.7109375" style="1" customWidth="1"/>
    <col min="6923" max="6923" width="2.85546875" style="1" customWidth="1"/>
    <col min="6924" max="6924" width="2.42578125" style="1" customWidth="1"/>
    <col min="6925" max="6925" width="5.42578125" style="1" customWidth="1"/>
    <col min="6926" max="7168" width="11.42578125" style="1"/>
    <col min="7169" max="7169" width="5.140625" style="1" customWidth="1"/>
    <col min="7170" max="7170" width="5.7109375" style="1" customWidth="1"/>
    <col min="7171" max="7171" width="39.5703125" style="1" customWidth="1"/>
    <col min="7172" max="7172" width="16" style="1" customWidth="1"/>
    <col min="7173" max="7173" width="5.28515625" style="1" customWidth="1"/>
    <col min="7174" max="7174" width="5.140625" style="1" customWidth="1"/>
    <col min="7175" max="7175" width="2.42578125" style="1" customWidth="1"/>
    <col min="7176" max="7176" width="1.5703125" style="1" customWidth="1"/>
    <col min="7177" max="7177" width="1.42578125" style="1" customWidth="1"/>
    <col min="7178" max="7178" width="5.7109375" style="1" customWidth="1"/>
    <col min="7179" max="7179" width="2.85546875" style="1" customWidth="1"/>
    <col min="7180" max="7180" width="2.42578125" style="1" customWidth="1"/>
    <col min="7181" max="7181" width="5.42578125" style="1" customWidth="1"/>
    <col min="7182" max="7424" width="11.42578125" style="1"/>
    <col min="7425" max="7425" width="5.140625" style="1" customWidth="1"/>
    <col min="7426" max="7426" width="5.7109375" style="1" customWidth="1"/>
    <col min="7427" max="7427" width="39.5703125" style="1" customWidth="1"/>
    <col min="7428" max="7428" width="16" style="1" customWidth="1"/>
    <col min="7429" max="7429" width="5.28515625" style="1" customWidth="1"/>
    <col min="7430" max="7430" width="5.140625" style="1" customWidth="1"/>
    <col min="7431" max="7431" width="2.42578125" style="1" customWidth="1"/>
    <col min="7432" max="7432" width="1.5703125" style="1" customWidth="1"/>
    <col min="7433" max="7433" width="1.42578125" style="1" customWidth="1"/>
    <col min="7434" max="7434" width="5.7109375" style="1" customWidth="1"/>
    <col min="7435" max="7435" width="2.85546875" style="1" customWidth="1"/>
    <col min="7436" max="7436" width="2.42578125" style="1" customWidth="1"/>
    <col min="7437" max="7437" width="5.42578125" style="1" customWidth="1"/>
    <col min="7438" max="7680" width="11.42578125" style="1"/>
    <col min="7681" max="7681" width="5.140625" style="1" customWidth="1"/>
    <col min="7682" max="7682" width="5.7109375" style="1" customWidth="1"/>
    <col min="7683" max="7683" width="39.5703125" style="1" customWidth="1"/>
    <col min="7684" max="7684" width="16" style="1" customWidth="1"/>
    <col min="7685" max="7685" width="5.28515625" style="1" customWidth="1"/>
    <col min="7686" max="7686" width="5.140625" style="1" customWidth="1"/>
    <col min="7687" max="7687" width="2.42578125" style="1" customWidth="1"/>
    <col min="7688" max="7688" width="1.5703125" style="1" customWidth="1"/>
    <col min="7689" max="7689" width="1.42578125" style="1" customWidth="1"/>
    <col min="7690" max="7690" width="5.7109375" style="1" customWidth="1"/>
    <col min="7691" max="7691" width="2.85546875" style="1" customWidth="1"/>
    <col min="7692" max="7692" width="2.42578125" style="1" customWidth="1"/>
    <col min="7693" max="7693" width="5.42578125" style="1" customWidth="1"/>
    <col min="7694" max="7936" width="11.42578125" style="1"/>
    <col min="7937" max="7937" width="5.140625" style="1" customWidth="1"/>
    <col min="7938" max="7938" width="5.7109375" style="1" customWidth="1"/>
    <col min="7939" max="7939" width="39.5703125" style="1" customWidth="1"/>
    <col min="7940" max="7940" width="16" style="1" customWidth="1"/>
    <col min="7941" max="7941" width="5.28515625" style="1" customWidth="1"/>
    <col min="7942" max="7942" width="5.140625" style="1" customWidth="1"/>
    <col min="7943" max="7943" width="2.42578125" style="1" customWidth="1"/>
    <col min="7944" max="7944" width="1.5703125" style="1" customWidth="1"/>
    <col min="7945" max="7945" width="1.42578125" style="1" customWidth="1"/>
    <col min="7946" max="7946" width="5.7109375" style="1" customWidth="1"/>
    <col min="7947" max="7947" width="2.85546875" style="1" customWidth="1"/>
    <col min="7948" max="7948" width="2.42578125" style="1" customWidth="1"/>
    <col min="7949" max="7949" width="5.42578125" style="1" customWidth="1"/>
    <col min="7950" max="8192" width="11.42578125" style="1"/>
    <col min="8193" max="8193" width="5.140625" style="1" customWidth="1"/>
    <col min="8194" max="8194" width="5.7109375" style="1" customWidth="1"/>
    <col min="8195" max="8195" width="39.5703125" style="1" customWidth="1"/>
    <col min="8196" max="8196" width="16" style="1" customWidth="1"/>
    <col min="8197" max="8197" width="5.28515625" style="1" customWidth="1"/>
    <col min="8198" max="8198" width="5.140625" style="1" customWidth="1"/>
    <col min="8199" max="8199" width="2.42578125" style="1" customWidth="1"/>
    <col min="8200" max="8200" width="1.5703125" style="1" customWidth="1"/>
    <col min="8201" max="8201" width="1.42578125" style="1" customWidth="1"/>
    <col min="8202" max="8202" width="5.7109375" style="1" customWidth="1"/>
    <col min="8203" max="8203" width="2.85546875" style="1" customWidth="1"/>
    <col min="8204" max="8204" width="2.42578125" style="1" customWidth="1"/>
    <col min="8205" max="8205" width="5.42578125" style="1" customWidth="1"/>
    <col min="8206" max="8448" width="11.42578125" style="1"/>
    <col min="8449" max="8449" width="5.140625" style="1" customWidth="1"/>
    <col min="8450" max="8450" width="5.7109375" style="1" customWidth="1"/>
    <col min="8451" max="8451" width="39.5703125" style="1" customWidth="1"/>
    <col min="8452" max="8452" width="16" style="1" customWidth="1"/>
    <col min="8453" max="8453" width="5.28515625" style="1" customWidth="1"/>
    <col min="8454" max="8454" width="5.140625" style="1" customWidth="1"/>
    <col min="8455" max="8455" width="2.42578125" style="1" customWidth="1"/>
    <col min="8456" max="8456" width="1.5703125" style="1" customWidth="1"/>
    <col min="8457" max="8457" width="1.42578125" style="1" customWidth="1"/>
    <col min="8458" max="8458" width="5.7109375" style="1" customWidth="1"/>
    <col min="8459" max="8459" width="2.85546875" style="1" customWidth="1"/>
    <col min="8460" max="8460" width="2.42578125" style="1" customWidth="1"/>
    <col min="8461" max="8461" width="5.42578125" style="1" customWidth="1"/>
    <col min="8462" max="8704" width="11.42578125" style="1"/>
    <col min="8705" max="8705" width="5.140625" style="1" customWidth="1"/>
    <col min="8706" max="8706" width="5.7109375" style="1" customWidth="1"/>
    <col min="8707" max="8707" width="39.5703125" style="1" customWidth="1"/>
    <col min="8708" max="8708" width="16" style="1" customWidth="1"/>
    <col min="8709" max="8709" width="5.28515625" style="1" customWidth="1"/>
    <col min="8710" max="8710" width="5.140625" style="1" customWidth="1"/>
    <col min="8711" max="8711" width="2.42578125" style="1" customWidth="1"/>
    <col min="8712" max="8712" width="1.5703125" style="1" customWidth="1"/>
    <col min="8713" max="8713" width="1.42578125" style="1" customWidth="1"/>
    <col min="8714" max="8714" width="5.7109375" style="1" customWidth="1"/>
    <col min="8715" max="8715" width="2.85546875" style="1" customWidth="1"/>
    <col min="8716" max="8716" width="2.42578125" style="1" customWidth="1"/>
    <col min="8717" max="8717" width="5.42578125" style="1" customWidth="1"/>
    <col min="8718" max="8960" width="11.42578125" style="1"/>
    <col min="8961" max="8961" width="5.140625" style="1" customWidth="1"/>
    <col min="8962" max="8962" width="5.7109375" style="1" customWidth="1"/>
    <col min="8963" max="8963" width="39.5703125" style="1" customWidth="1"/>
    <col min="8964" max="8964" width="16" style="1" customWidth="1"/>
    <col min="8965" max="8965" width="5.28515625" style="1" customWidth="1"/>
    <col min="8966" max="8966" width="5.140625" style="1" customWidth="1"/>
    <col min="8967" max="8967" width="2.42578125" style="1" customWidth="1"/>
    <col min="8968" max="8968" width="1.5703125" style="1" customWidth="1"/>
    <col min="8969" max="8969" width="1.42578125" style="1" customWidth="1"/>
    <col min="8970" max="8970" width="5.7109375" style="1" customWidth="1"/>
    <col min="8971" max="8971" width="2.85546875" style="1" customWidth="1"/>
    <col min="8972" max="8972" width="2.42578125" style="1" customWidth="1"/>
    <col min="8973" max="8973" width="5.42578125" style="1" customWidth="1"/>
    <col min="8974" max="9216" width="11.42578125" style="1"/>
    <col min="9217" max="9217" width="5.140625" style="1" customWidth="1"/>
    <col min="9218" max="9218" width="5.7109375" style="1" customWidth="1"/>
    <col min="9219" max="9219" width="39.5703125" style="1" customWidth="1"/>
    <col min="9220" max="9220" width="16" style="1" customWidth="1"/>
    <col min="9221" max="9221" width="5.28515625" style="1" customWidth="1"/>
    <col min="9222" max="9222" width="5.140625" style="1" customWidth="1"/>
    <col min="9223" max="9223" width="2.42578125" style="1" customWidth="1"/>
    <col min="9224" max="9224" width="1.5703125" style="1" customWidth="1"/>
    <col min="9225" max="9225" width="1.42578125" style="1" customWidth="1"/>
    <col min="9226" max="9226" width="5.7109375" style="1" customWidth="1"/>
    <col min="9227" max="9227" width="2.85546875" style="1" customWidth="1"/>
    <col min="9228" max="9228" width="2.42578125" style="1" customWidth="1"/>
    <col min="9229" max="9229" width="5.42578125" style="1" customWidth="1"/>
    <col min="9230" max="9472" width="11.42578125" style="1"/>
    <col min="9473" max="9473" width="5.140625" style="1" customWidth="1"/>
    <col min="9474" max="9474" width="5.7109375" style="1" customWidth="1"/>
    <col min="9475" max="9475" width="39.5703125" style="1" customWidth="1"/>
    <col min="9476" max="9476" width="16" style="1" customWidth="1"/>
    <col min="9477" max="9477" width="5.28515625" style="1" customWidth="1"/>
    <col min="9478" max="9478" width="5.140625" style="1" customWidth="1"/>
    <col min="9479" max="9479" width="2.42578125" style="1" customWidth="1"/>
    <col min="9480" max="9480" width="1.5703125" style="1" customWidth="1"/>
    <col min="9481" max="9481" width="1.42578125" style="1" customWidth="1"/>
    <col min="9482" max="9482" width="5.7109375" style="1" customWidth="1"/>
    <col min="9483" max="9483" width="2.85546875" style="1" customWidth="1"/>
    <col min="9484" max="9484" width="2.42578125" style="1" customWidth="1"/>
    <col min="9485" max="9485" width="5.42578125" style="1" customWidth="1"/>
    <col min="9486" max="9728" width="11.42578125" style="1"/>
    <col min="9729" max="9729" width="5.140625" style="1" customWidth="1"/>
    <col min="9730" max="9730" width="5.7109375" style="1" customWidth="1"/>
    <col min="9731" max="9731" width="39.5703125" style="1" customWidth="1"/>
    <col min="9732" max="9732" width="16" style="1" customWidth="1"/>
    <col min="9733" max="9733" width="5.28515625" style="1" customWidth="1"/>
    <col min="9734" max="9734" width="5.140625" style="1" customWidth="1"/>
    <col min="9735" max="9735" width="2.42578125" style="1" customWidth="1"/>
    <col min="9736" max="9736" width="1.5703125" style="1" customWidth="1"/>
    <col min="9737" max="9737" width="1.42578125" style="1" customWidth="1"/>
    <col min="9738" max="9738" width="5.7109375" style="1" customWidth="1"/>
    <col min="9739" max="9739" width="2.85546875" style="1" customWidth="1"/>
    <col min="9740" max="9740" width="2.42578125" style="1" customWidth="1"/>
    <col min="9741" max="9741" width="5.42578125" style="1" customWidth="1"/>
    <col min="9742" max="9984" width="11.42578125" style="1"/>
    <col min="9985" max="9985" width="5.140625" style="1" customWidth="1"/>
    <col min="9986" max="9986" width="5.7109375" style="1" customWidth="1"/>
    <col min="9987" max="9987" width="39.5703125" style="1" customWidth="1"/>
    <col min="9988" max="9988" width="16" style="1" customWidth="1"/>
    <col min="9989" max="9989" width="5.28515625" style="1" customWidth="1"/>
    <col min="9990" max="9990" width="5.140625" style="1" customWidth="1"/>
    <col min="9991" max="9991" width="2.42578125" style="1" customWidth="1"/>
    <col min="9992" max="9992" width="1.5703125" style="1" customWidth="1"/>
    <col min="9993" max="9993" width="1.42578125" style="1" customWidth="1"/>
    <col min="9994" max="9994" width="5.7109375" style="1" customWidth="1"/>
    <col min="9995" max="9995" width="2.85546875" style="1" customWidth="1"/>
    <col min="9996" max="9996" width="2.42578125" style="1" customWidth="1"/>
    <col min="9997" max="9997" width="5.42578125" style="1" customWidth="1"/>
    <col min="9998" max="10240" width="11.42578125" style="1"/>
    <col min="10241" max="10241" width="5.140625" style="1" customWidth="1"/>
    <col min="10242" max="10242" width="5.7109375" style="1" customWidth="1"/>
    <col min="10243" max="10243" width="39.5703125" style="1" customWidth="1"/>
    <col min="10244" max="10244" width="16" style="1" customWidth="1"/>
    <col min="10245" max="10245" width="5.28515625" style="1" customWidth="1"/>
    <col min="10246" max="10246" width="5.140625" style="1" customWidth="1"/>
    <col min="10247" max="10247" width="2.42578125" style="1" customWidth="1"/>
    <col min="10248" max="10248" width="1.5703125" style="1" customWidth="1"/>
    <col min="10249" max="10249" width="1.42578125" style="1" customWidth="1"/>
    <col min="10250" max="10250" width="5.7109375" style="1" customWidth="1"/>
    <col min="10251" max="10251" width="2.85546875" style="1" customWidth="1"/>
    <col min="10252" max="10252" width="2.42578125" style="1" customWidth="1"/>
    <col min="10253" max="10253" width="5.42578125" style="1" customWidth="1"/>
    <col min="10254" max="10496" width="11.42578125" style="1"/>
    <col min="10497" max="10497" width="5.140625" style="1" customWidth="1"/>
    <col min="10498" max="10498" width="5.7109375" style="1" customWidth="1"/>
    <col min="10499" max="10499" width="39.5703125" style="1" customWidth="1"/>
    <col min="10500" max="10500" width="16" style="1" customWidth="1"/>
    <col min="10501" max="10501" width="5.28515625" style="1" customWidth="1"/>
    <col min="10502" max="10502" width="5.140625" style="1" customWidth="1"/>
    <col min="10503" max="10503" width="2.42578125" style="1" customWidth="1"/>
    <col min="10504" max="10504" width="1.5703125" style="1" customWidth="1"/>
    <col min="10505" max="10505" width="1.42578125" style="1" customWidth="1"/>
    <col min="10506" max="10506" width="5.7109375" style="1" customWidth="1"/>
    <col min="10507" max="10507" width="2.85546875" style="1" customWidth="1"/>
    <col min="10508" max="10508" width="2.42578125" style="1" customWidth="1"/>
    <col min="10509" max="10509" width="5.42578125" style="1" customWidth="1"/>
    <col min="10510" max="10752" width="11.42578125" style="1"/>
    <col min="10753" max="10753" width="5.140625" style="1" customWidth="1"/>
    <col min="10754" max="10754" width="5.7109375" style="1" customWidth="1"/>
    <col min="10755" max="10755" width="39.5703125" style="1" customWidth="1"/>
    <col min="10756" max="10756" width="16" style="1" customWidth="1"/>
    <col min="10757" max="10757" width="5.28515625" style="1" customWidth="1"/>
    <col min="10758" max="10758" width="5.140625" style="1" customWidth="1"/>
    <col min="10759" max="10759" width="2.42578125" style="1" customWidth="1"/>
    <col min="10760" max="10760" width="1.5703125" style="1" customWidth="1"/>
    <col min="10761" max="10761" width="1.42578125" style="1" customWidth="1"/>
    <col min="10762" max="10762" width="5.7109375" style="1" customWidth="1"/>
    <col min="10763" max="10763" width="2.85546875" style="1" customWidth="1"/>
    <col min="10764" max="10764" width="2.42578125" style="1" customWidth="1"/>
    <col min="10765" max="10765" width="5.42578125" style="1" customWidth="1"/>
    <col min="10766" max="11008" width="11.42578125" style="1"/>
    <col min="11009" max="11009" width="5.140625" style="1" customWidth="1"/>
    <col min="11010" max="11010" width="5.7109375" style="1" customWidth="1"/>
    <col min="11011" max="11011" width="39.5703125" style="1" customWidth="1"/>
    <col min="11012" max="11012" width="16" style="1" customWidth="1"/>
    <col min="11013" max="11013" width="5.28515625" style="1" customWidth="1"/>
    <col min="11014" max="11014" width="5.140625" style="1" customWidth="1"/>
    <col min="11015" max="11015" width="2.42578125" style="1" customWidth="1"/>
    <col min="11016" max="11016" width="1.5703125" style="1" customWidth="1"/>
    <col min="11017" max="11017" width="1.42578125" style="1" customWidth="1"/>
    <col min="11018" max="11018" width="5.7109375" style="1" customWidth="1"/>
    <col min="11019" max="11019" width="2.85546875" style="1" customWidth="1"/>
    <col min="11020" max="11020" width="2.42578125" style="1" customWidth="1"/>
    <col min="11021" max="11021" width="5.42578125" style="1" customWidth="1"/>
    <col min="11022" max="11264" width="11.42578125" style="1"/>
    <col min="11265" max="11265" width="5.140625" style="1" customWidth="1"/>
    <col min="11266" max="11266" width="5.7109375" style="1" customWidth="1"/>
    <col min="11267" max="11267" width="39.5703125" style="1" customWidth="1"/>
    <col min="11268" max="11268" width="16" style="1" customWidth="1"/>
    <col min="11269" max="11269" width="5.28515625" style="1" customWidth="1"/>
    <col min="11270" max="11270" width="5.140625" style="1" customWidth="1"/>
    <col min="11271" max="11271" width="2.42578125" style="1" customWidth="1"/>
    <col min="11272" max="11272" width="1.5703125" style="1" customWidth="1"/>
    <col min="11273" max="11273" width="1.42578125" style="1" customWidth="1"/>
    <col min="11274" max="11274" width="5.7109375" style="1" customWidth="1"/>
    <col min="11275" max="11275" width="2.85546875" style="1" customWidth="1"/>
    <col min="11276" max="11276" width="2.42578125" style="1" customWidth="1"/>
    <col min="11277" max="11277" width="5.42578125" style="1" customWidth="1"/>
    <col min="11278" max="11520" width="11.42578125" style="1"/>
    <col min="11521" max="11521" width="5.140625" style="1" customWidth="1"/>
    <col min="11522" max="11522" width="5.7109375" style="1" customWidth="1"/>
    <col min="11523" max="11523" width="39.5703125" style="1" customWidth="1"/>
    <col min="11524" max="11524" width="16" style="1" customWidth="1"/>
    <col min="11525" max="11525" width="5.28515625" style="1" customWidth="1"/>
    <col min="11526" max="11526" width="5.140625" style="1" customWidth="1"/>
    <col min="11527" max="11527" width="2.42578125" style="1" customWidth="1"/>
    <col min="11528" max="11528" width="1.5703125" style="1" customWidth="1"/>
    <col min="11529" max="11529" width="1.42578125" style="1" customWidth="1"/>
    <col min="11530" max="11530" width="5.7109375" style="1" customWidth="1"/>
    <col min="11531" max="11531" width="2.85546875" style="1" customWidth="1"/>
    <col min="11532" max="11532" width="2.42578125" style="1" customWidth="1"/>
    <col min="11533" max="11533" width="5.42578125" style="1" customWidth="1"/>
    <col min="11534" max="11776" width="11.42578125" style="1"/>
    <col min="11777" max="11777" width="5.140625" style="1" customWidth="1"/>
    <col min="11778" max="11778" width="5.7109375" style="1" customWidth="1"/>
    <col min="11779" max="11779" width="39.5703125" style="1" customWidth="1"/>
    <col min="11780" max="11780" width="16" style="1" customWidth="1"/>
    <col min="11781" max="11781" width="5.28515625" style="1" customWidth="1"/>
    <col min="11782" max="11782" width="5.140625" style="1" customWidth="1"/>
    <col min="11783" max="11783" width="2.42578125" style="1" customWidth="1"/>
    <col min="11784" max="11784" width="1.5703125" style="1" customWidth="1"/>
    <col min="11785" max="11785" width="1.42578125" style="1" customWidth="1"/>
    <col min="11786" max="11786" width="5.7109375" style="1" customWidth="1"/>
    <col min="11787" max="11787" width="2.85546875" style="1" customWidth="1"/>
    <col min="11788" max="11788" width="2.42578125" style="1" customWidth="1"/>
    <col min="11789" max="11789" width="5.42578125" style="1" customWidth="1"/>
    <col min="11790" max="12032" width="11.42578125" style="1"/>
    <col min="12033" max="12033" width="5.140625" style="1" customWidth="1"/>
    <col min="12034" max="12034" width="5.7109375" style="1" customWidth="1"/>
    <col min="12035" max="12035" width="39.5703125" style="1" customWidth="1"/>
    <col min="12036" max="12036" width="16" style="1" customWidth="1"/>
    <col min="12037" max="12037" width="5.28515625" style="1" customWidth="1"/>
    <col min="12038" max="12038" width="5.140625" style="1" customWidth="1"/>
    <col min="12039" max="12039" width="2.42578125" style="1" customWidth="1"/>
    <col min="12040" max="12040" width="1.5703125" style="1" customWidth="1"/>
    <col min="12041" max="12041" width="1.42578125" style="1" customWidth="1"/>
    <col min="12042" max="12042" width="5.7109375" style="1" customWidth="1"/>
    <col min="12043" max="12043" width="2.85546875" style="1" customWidth="1"/>
    <col min="12044" max="12044" width="2.42578125" style="1" customWidth="1"/>
    <col min="12045" max="12045" width="5.42578125" style="1" customWidth="1"/>
    <col min="12046" max="12288" width="11.42578125" style="1"/>
    <col min="12289" max="12289" width="5.140625" style="1" customWidth="1"/>
    <col min="12290" max="12290" width="5.7109375" style="1" customWidth="1"/>
    <col min="12291" max="12291" width="39.5703125" style="1" customWidth="1"/>
    <col min="12292" max="12292" width="16" style="1" customWidth="1"/>
    <col min="12293" max="12293" width="5.28515625" style="1" customWidth="1"/>
    <col min="12294" max="12294" width="5.140625" style="1" customWidth="1"/>
    <col min="12295" max="12295" width="2.42578125" style="1" customWidth="1"/>
    <col min="12296" max="12296" width="1.5703125" style="1" customWidth="1"/>
    <col min="12297" max="12297" width="1.42578125" style="1" customWidth="1"/>
    <col min="12298" max="12298" width="5.7109375" style="1" customWidth="1"/>
    <col min="12299" max="12299" width="2.85546875" style="1" customWidth="1"/>
    <col min="12300" max="12300" width="2.42578125" style="1" customWidth="1"/>
    <col min="12301" max="12301" width="5.42578125" style="1" customWidth="1"/>
    <col min="12302" max="12544" width="11.42578125" style="1"/>
    <col min="12545" max="12545" width="5.140625" style="1" customWidth="1"/>
    <col min="12546" max="12546" width="5.7109375" style="1" customWidth="1"/>
    <col min="12547" max="12547" width="39.5703125" style="1" customWidth="1"/>
    <col min="12548" max="12548" width="16" style="1" customWidth="1"/>
    <col min="12549" max="12549" width="5.28515625" style="1" customWidth="1"/>
    <col min="12550" max="12550" width="5.140625" style="1" customWidth="1"/>
    <col min="12551" max="12551" width="2.42578125" style="1" customWidth="1"/>
    <col min="12552" max="12552" width="1.5703125" style="1" customWidth="1"/>
    <col min="12553" max="12553" width="1.42578125" style="1" customWidth="1"/>
    <col min="12554" max="12554" width="5.7109375" style="1" customWidth="1"/>
    <col min="12555" max="12555" width="2.85546875" style="1" customWidth="1"/>
    <col min="12556" max="12556" width="2.42578125" style="1" customWidth="1"/>
    <col min="12557" max="12557" width="5.42578125" style="1" customWidth="1"/>
    <col min="12558" max="12800" width="11.42578125" style="1"/>
    <col min="12801" max="12801" width="5.140625" style="1" customWidth="1"/>
    <col min="12802" max="12802" width="5.7109375" style="1" customWidth="1"/>
    <col min="12803" max="12803" width="39.5703125" style="1" customWidth="1"/>
    <col min="12804" max="12804" width="16" style="1" customWidth="1"/>
    <col min="12805" max="12805" width="5.28515625" style="1" customWidth="1"/>
    <col min="12806" max="12806" width="5.140625" style="1" customWidth="1"/>
    <col min="12807" max="12807" width="2.42578125" style="1" customWidth="1"/>
    <col min="12808" max="12808" width="1.5703125" style="1" customWidth="1"/>
    <col min="12809" max="12809" width="1.42578125" style="1" customWidth="1"/>
    <col min="12810" max="12810" width="5.7109375" style="1" customWidth="1"/>
    <col min="12811" max="12811" width="2.85546875" style="1" customWidth="1"/>
    <col min="12812" max="12812" width="2.42578125" style="1" customWidth="1"/>
    <col min="12813" max="12813" width="5.42578125" style="1" customWidth="1"/>
    <col min="12814" max="13056" width="11.42578125" style="1"/>
    <col min="13057" max="13057" width="5.140625" style="1" customWidth="1"/>
    <col min="13058" max="13058" width="5.7109375" style="1" customWidth="1"/>
    <col min="13059" max="13059" width="39.5703125" style="1" customWidth="1"/>
    <col min="13060" max="13060" width="16" style="1" customWidth="1"/>
    <col min="13061" max="13061" width="5.28515625" style="1" customWidth="1"/>
    <col min="13062" max="13062" width="5.140625" style="1" customWidth="1"/>
    <col min="13063" max="13063" width="2.42578125" style="1" customWidth="1"/>
    <col min="13064" max="13064" width="1.5703125" style="1" customWidth="1"/>
    <col min="13065" max="13065" width="1.42578125" style="1" customWidth="1"/>
    <col min="13066" max="13066" width="5.7109375" style="1" customWidth="1"/>
    <col min="13067" max="13067" width="2.85546875" style="1" customWidth="1"/>
    <col min="13068" max="13068" width="2.42578125" style="1" customWidth="1"/>
    <col min="13069" max="13069" width="5.42578125" style="1" customWidth="1"/>
    <col min="13070" max="13312" width="11.42578125" style="1"/>
    <col min="13313" max="13313" width="5.140625" style="1" customWidth="1"/>
    <col min="13314" max="13314" width="5.7109375" style="1" customWidth="1"/>
    <col min="13315" max="13315" width="39.5703125" style="1" customWidth="1"/>
    <col min="13316" max="13316" width="16" style="1" customWidth="1"/>
    <col min="13317" max="13317" width="5.28515625" style="1" customWidth="1"/>
    <col min="13318" max="13318" width="5.140625" style="1" customWidth="1"/>
    <col min="13319" max="13319" width="2.42578125" style="1" customWidth="1"/>
    <col min="13320" max="13320" width="1.5703125" style="1" customWidth="1"/>
    <col min="13321" max="13321" width="1.42578125" style="1" customWidth="1"/>
    <col min="13322" max="13322" width="5.7109375" style="1" customWidth="1"/>
    <col min="13323" max="13323" width="2.85546875" style="1" customWidth="1"/>
    <col min="13324" max="13324" width="2.42578125" style="1" customWidth="1"/>
    <col min="13325" max="13325" width="5.42578125" style="1" customWidth="1"/>
    <col min="13326" max="13568" width="11.42578125" style="1"/>
    <col min="13569" max="13569" width="5.140625" style="1" customWidth="1"/>
    <col min="13570" max="13570" width="5.7109375" style="1" customWidth="1"/>
    <col min="13571" max="13571" width="39.5703125" style="1" customWidth="1"/>
    <col min="13572" max="13572" width="16" style="1" customWidth="1"/>
    <col min="13573" max="13573" width="5.28515625" style="1" customWidth="1"/>
    <col min="13574" max="13574" width="5.140625" style="1" customWidth="1"/>
    <col min="13575" max="13575" width="2.42578125" style="1" customWidth="1"/>
    <col min="13576" max="13576" width="1.5703125" style="1" customWidth="1"/>
    <col min="13577" max="13577" width="1.42578125" style="1" customWidth="1"/>
    <col min="13578" max="13578" width="5.7109375" style="1" customWidth="1"/>
    <col min="13579" max="13579" width="2.85546875" style="1" customWidth="1"/>
    <col min="13580" max="13580" width="2.42578125" style="1" customWidth="1"/>
    <col min="13581" max="13581" width="5.42578125" style="1" customWidth="1"/>
    <col min="13582" max="13824" width="11.42578125" style="1"/>
    <col min="13825" max="13825" width="5.140625" style="1" customWidth="1"/>
    <col min="13826" max="13826" width="5.7109375" style="1" customWidth="1"/>
    <col min="13827" max="13827" width="39.5703125" style="1" customWidth="1"/>
    <col min="13828" max="13828" width="16" style="1" customWidth="1"/>
    <col min="13829" max="13829" width="5.28515625" style="1" customWidth="1"/>
    <col min="13830" max="13830" width="5.140625" style="1" customWidth="1"/>
    <col min="13831" max="13831" width="2.42578125" style="1" customWidth="1"/>
    <col min="13832" max="13832" width="1.5703125" style="1" customWidth="1"/>
    <col min="13833" max="13833" width="1.42578125" style="1" customWidth="1"/>
    <col min="13834" max="13834" width="5.7109375" style="1" customWidth="1"/>
    <col min="13835" max="13835" width="2.85546875" style="1" customWidth="1"/>
    <col min="13836" max="13836" width="2.42578125" style="1" customWidth="1"/>
    <col min="13837" max="13837" width="5.42578125" style="1" customWidth="1"/>
    <col min="13838" max="14080" width="11.42578125" style="1"/>
    <col min="14081" max="14081" width="5.140625" style="1" customWidth="1"/>
    <col min="14082" max="14082" width="5.7109375" style="1" customWidth="1"/>
    <col min="14083" max="14083" width="39.5703125" style="1" customWidth="1"/>
    <col min="14084" max="14084" width="16" style="1" customWidth="1"/>
    <col min="14085" max="14085" width="5.28515625" style="1" customWidth="1"/>
    <col min="14086" max="14086" width="5.140625" style="1" customWidth="1"/>
    <col min="14087" max="14087" width="2.42578125" style="1" customWidth="1"/>
    <col min="14088" max="14088" width="1.5703125" style="1" customWidth="1"/>
    <col min="14089" max="14089" width="1.42578125" style="1" customWidth="1"/>
    <col min="14090" max="14090" width="5.7109375" style="1" customWidth="1"/>
    <col min="14091" max="14091" width="2.85546875" style="1" customWidth="1"/>
    <col min="14092" max="14092" width="2.42578125" style="1" customWidth="1"/>
    <col min="14093" max="14093" width="5.42578125" style="1" customWidth="1"/>
    <col min="14094" max="14336" width="11.42578125" style="1"/>
    <col min="14337" max="14337" width="5.140625" style="1" customWidth="1"/>
    <col min="14338" max="14338" width="5.7109375" style="1" customWidth="1"/>
    <col min="14339" max="14339" width="39.5703125" style="1" customWidth="1"/>
    <col min="14340" max="14340" width="16" style="1" customWidth="1"/>
    <col min="14341" max="14341" width="5.28515625" style="1" customWidth="1"/>
    <col min="14342" max="14342" width="5.140625" style="1" customWidth="1"/>
    <col min="14343" max="14343" width="2.42578125" style="1" customWidth="1"/>
    <col min="14344" max="14344" width="1.5703125" style="1" customWidth="1"/>
    <col min="14345" max="14345" width="1.42578125" style="1" customWidth="1"/>
    <col min="14346" max="14346" width="5.7109375" style="1" customWidth="1"/>
    <col min="14347" max="14347" width="2.85546875" style="1" customWidth="1"/>
    <col min="14348" max="14348" width="2.42578125" style="1" customWidth="1"/>
    <col min="14349" max="14349" width="5.42578125" style="1" customWidth="1"/>
    <col min="14350" max="14592" width="11.42578125" style="1"/>
    <col min="14593" max="14593" width="5.140625" style="1" customWidth="1"/>
    <col min="14594" max="14594" width="5.7109375" style="1" customWidth="1"/>
    <col min="14595" max="14595" width="39.5703125" style="1" customWidth="1"/>
    <col min="14596" max="14596" width="16" style="1" customWidth="1"/>
    <col min="14597" max="14597" width="5.28515625" style="1" customWidth="1"/>
    <col min="14598" max="14598" width="5.140625" style="1" customWidth="1"/>
    <col min="14599" max="14599" width="2.42578125" style="1" customWidth="1"/>
    <col min="14600" max="14600" width="1.5703125" style="1" customWidth="1"/>
    <col min="14601" max="14601" width="1.42578125" style="1" customWidth="1"/>
    <col min="14602" max="14602" width="5.7109375" style="1" customWidth="1"/>
    <col min="14603" max="14603" width="2.85546875" style="1" customWidth="1"/>
    <col min="14604" max="14604" width="2.42578125" style="1" customWidth="1"/>
    <col min="14605" max="14605" width="5.42578125" style="1" customWidth="1"/>
    <col min="14606" max="14848" width="11.42578125" style="1"/>
    <col min="14849" max="14849" width="5.140625" style="1" customWidth="1"/>
    <col min="14850" max="14850" width="5.7109375" style="1" customWidth="1"/>
    <col min="14851" max="14851" width="39.5703125" style="1" customWidth="1"/>
    <col min="14852" max="14852" width="16" style="1" customWidth="1"/>
    <col min="14853" max="14853" width="5.28515625" style="1" customWidth="1"/>
    <col min="14854" max="14854" width="5.140625" style="1" customWidth="1"/>
    <col min="14855" max="14855" width="2.42578125" style="1" customWidth="1"/>
    <col min="14856" max="14856" width="1.5703125" style="1" customWidth="1"/>
    <col min="14857" max="14857" width="1.42578125" style="1" customWidth="1"/>
    <col min="14858" max="14858" width="5.7109375" style="1" customWidth="1"/>
    <col min="14859" max="14859" width="2.85546875" style="1" customWidth="1"/>
    <col min="14860" max="14860" width="2.42578125" style="1" customWidth="1"/>
    <col min="14861" max="14861" width="5.42578125" style="1" customWidth="1"/>
    <col min="14862" max="15104" width="11.42578125" style="1"/>
    <col min="15105" max="15105" width="5.140625" style="1" customWidth="1"/>
    <col min="15106" max="15106" width="5.7109375" style="1" customWidth="1"/>
    <col min="15107" max="15107" width="39.5703125" style="1" customWidth="1"/>
    <col min="15108" max="15108" width="16" style="1" customWidth="1"/>
    <col min="15109" max="15109" width="5.28515625" style="1" customWidth="1"/>
    <col min="15110" max="15110" width="5.140625" style="1" customWidth="1"/>
    <col min="15111" max="15111" width="2.42578125" style="1" customWidth="1"/>
    <col min="15112" max="15112" width="1.5703125" style="1" customWidth="1"/>
    <col min="15113" max="15113" width="1.42578125" style="1" customWidth="1"/>
    <col min="15114" max="15114" width="5.7109375" style="1" customWidth="1"/>
    <col min="15115" max="15115" width="2.85546875" style="1" customWidth="1"/>
    <col min="15116" max="15116" width="2.42578125" style="1" customWidth="1"/>
    <col min="15117" max="15117" width="5.42578125" style="1" customWidth="1"/>
    <col min="15118" max="15360" width="11.42578125" style="1"/>
    <col min="15361" max="15361" width="5.140625" style="1" customWidth="1"/>
    <col min="15362" max="15362" width="5.7109375" style="1" customWidth="1"/>
    <col min="15363" max="15363" width="39.5703125" style="1" customWidth="1"/>
    <col min="15364" max="15364" width="16" style="1" customWidth="1"/>
    <col min="15365" max="15365" width="5.28515625" style="1" customWidth="1"/>
    <col min="15366" max="15366" width="5.140625" style="1" customWidth="1"/>
    <col min="15367" max="15367" width="2.42578125" style="1" customWidth="1"/>
    <col min="15368" max="15368" width="1.5703125" style="1" customWidth="1"/>
    <col min="15369" max="15369" width="1.42578125" style="1" customWidth="1"/>
    <col min="15370" max="15370" width="5.7109375" style="1" customWidth="1"/>
    <col min="15371" max="15371" width="2.85546875" style="1" customWidth="1"/>
    <col min="15372" max="15372" width="2.42578125" style="1" customWidth="1"/>
    <col min="15373" max="15373" width="5.42578125" style="1" customWidth="1"/>
    <col min="15374" max="15616" width="11.42578125" style="1"/>
    <col min="15617" max="15617" width="5.140625" style="1" customWidth="1"/>
    <col min="15618" max="15618" width="5.7109375" style="1" customWidth="1"/>
    <col min="15619" max="15619" width="39.5703125" style="1" customWidth="1"/>
    <col min="15620" max="15620" width="16" style="1" customWidth="1"/>
    <col min="15621" max="15621" width="5.28515625" style="1" customWidth="1"/>
    <col min="15622" max="15622" width="5.140625" style="1" customWidth="1"/>
    <col min="15623" max="15623" width="2.42578125" style="1" customWidth="1"/>
    <col min="15624" max="15624" width="1.5703125" style="1" customWidth="1"/>
    <col min="15625" max="15625" width="1.42578125" style="1" customWidth="1"/>
    <col min="15626" max="15626" width="5.7109375" style="1" customWidth="1"/>
    <col min="15627" max="15627" width="2.85546875" style="1" customWidth="1"/>
    <col min="15628" max="15628" width="2.42578125" style="1" customWidth="1"/>
    <col min="15629" max="15629" width="5.42578125" style="1" customWidth="1"/>
    <col min="15630" max="15872" width="11.42578125" style="1"/>
    <col min="15873" max="15873" width="5.140625" style="1" customWidth="1"/>
    <col min="15874" max="15874" width="5.7109375" style="1" customWidth="1"/>
    <col min="15875" max="15875" width="39.5703125" style="1" customWidth="1"/>
    <col min="15876" max="15876" width="16" style="1" customWidth="1"/>
    <col min="15877" max="15877" width="5.28515625" style="1" customWidth="1"/>
    <col min="15878" max="15878" width="5.140625" style="1" customWidth="1"/>
    <col min="15879" max="15879" width="2.42578125" style="1" customWidth="1"/>
    <col min="15880" max="15880" width="1.5703125" style="1" customWidth="1"/>
    <col min="15881" max="15881" width="1.42578125" style="1" customWidth="1"/>
    <col min="15882" max="15882" width="5.7109375" style="1" customWidth="1"/>
    <col min="15883" max="15883" width="2.85546875" style="1" customWidth="1"/>
    <col min="15884" max="15884" width="2.42578125" style="1" customWidth="1"/>
    <col min="15885" max="15885" width="5.42578125" style="1" customWidth="1"/>
    <col min="15886" max="16128" width="11.42578125" style="1"/>
    <col min="16129" max="16129" width="5.140625" style="1" customWidth="1"/>
    <col min="16130" max="16130" width="5.7109375" style="1" customWidth="1"/>
    <col min="16131" max="16131" width="39.5703125" style="1" customWidth="1"/>
    <col min="16132" max="16132" width="16" style="1" customWidth="1"/>
    <col min="16133" max="16133" width="5.28515625" style="1" customWidth="1"/>
    <col min="16134" max="16134" width="5.140625" style="1" customWidth="1"/>
    <col min="16135" max="16135" width="2.42578125" style="1" customWidth="1"/>
    <col min="16136" max="16136" width="1.5703125" style="1" customWidth="1"/>
    <col min="16137" max="16137" width="1.42578125" style="1" customWidth="1"/>
    <col min="16138" max="16138" width="5.7109375" style="1" customWidth="1"/>
    <col min="16139" max="16139" width="2.85546875" style="1" customWidth="1"/>
    <col min="16140" max="16140" width="2.42578125" style="1" customWidth="1"/>
    <col min="16141" max="16141" width="5.42578125" style="1" customWidth="1"/>
    <col min="16142" max="16384" width="11.42578125" style="1"/>
  </cols>
  <sheetData>
    <row r="1" spans="1:13" ht="15.75" x14ac:dyDescent="0.2">
      <c r="A1" s="166" t="s">
        <v>8</v>
      </c>
      <c r="B1" s="167"/>
      <c r="C1" s="168"/>
      <c r="D1" s="172">
        <f>'Stemne-oversikt'!C3</f>
        <v>0</v>
      </c>
      <c r="E1" s="173"/>
      <c r="F1" s="173"/>
      <c r="G1" s="173"/>
      <c r="H1" s="173"/>
      <c r="I1" s="173"/>
      <c r="J1" s="173"/>
      <c r="K1" s="173"/>
      <c r="L1" s="173"/>
      <c r="M1" s="174"/>
    </row>
    <row r="2" spans="1:13" ht="15.75" x14ac:dyDescent="0.2">
      <c r="A2" s="169" t="s">
        <v>11</v>
      </c>
      <c r="B2" s="170"/>
      <c r="C2" s="171"/>
      <c r="D2" s="21">
        <f>'Stemne-oversikt'!C10</f>
        <v>0</v>
      </c>
      <c r="E2" s="175" t="s">
        <v>9</v>
      </c>
      <c r="F2" s="176"/>
      <c r="G2" s="177"/>
      <c r="H2" s="178">
        <f>'Stemne-oversikt'!D10</f>
        <v>0</v>
      </c>
      <c r="I2" s="178"/>
      <c r="J2" s="178"/>
      <c r="K2" s="178"/>
      <c r="L2" s="178"/>
      <c r="M2" s="179"/>
    </row>
    <row r="3" spans="1:13" ht="15.75" x14ac:dyDescent="0.2">
      <c r="A3" s="169" t="s">
        <v>14</v>
      </c>
      <c r="B3" s="170"/>
      <c r="C3" s="171"/>
      <c r="D3" s="163">
        <f>'Stemne-oversikt'!E10</f>
        <v>0</v>
      </c>
      <c r="E3" s="164"/>
      <c r="F3" s="164"/>
      <c r="G3" s="164"/>
      <c r="H3" s="164"/>
      <c r="I3" s="164"/>
      <c r="J3" s="164"/>
      <c r="K3" s="164"/>
      <c r="L3" s="164"/>
      <c r="M3" s="165"/>
    </row>
    <row r="4" spans="1:13" ht="15.75" x14ac:dyDescent="0.2">
      <c r="A4" s="169" t="s">
        <v>10</v>
      </c>
      <c r="B4" s="170"/>
      <c r="C4" s="171"/>
      <c r="D4" s="163">
        <f>'Stemne-oversikt'!F10</f>
        <v>0</v>
      </c>
      <c r="E4" s="164"/>
      <c r="F4" s="164"/>
      <c r="G4" s="164"/>
      <c r="H4" s="164"/>
      <c r="I4" s="164"/>
      <c r="J4" s="164"/>
      <c r="K4" s="164"/>
      <c r="L4" s="164"/>
      <c r="M4" s="165"/>
    </row>
    <row r="5" spans="1:13" ht="15.75" x14ac:dyDescent="0.2">
      <c r="A5" s="169" t="s">
        <v>12</v>
      </c>
      <c r="B5" s="171"/>
      <c r="C5" s="163">
        <f>'Stemne-oversikt'!C4</f>
        <v>0</v>
      </c>
      <c r="D5" s="188"/>
      <c r="E5" s="186" t="s">
        <v>13</v>
      </c>
      <c r="F5" s="170"/>
      <c r="G5" s="170"/>
      <c r="H5" s="191">
        <f>'Stemne-oversikt'!B10</f>
        <v>0</v>
      </c>
      <c r="I5" s="192"/>
      <c r="J5" s="192"/>
      <c r="K5" s="192"/>
      <c r="L5" s="192"/>
      <c r="M5" s="193"/>
    </row>
    <row r="6" spans="1:13" ht="16.5" thickBot="1" x14ac:dyDescent="0.25">
      <c r="A6" s="184" t="s">
        <v>16</v>
      </c>
      <c r="B6" s="185"/>
      <c r="C6" s="53" t="s">
        <v>96</v>
      </c>
      <c r="D6" s="23"/>
      <c r="E6" s="189" t="s">
        <v>17</v>
      </c>
      <c r="F6" s="190"/>
      <c r="G6" s="190"/>
      <c r="H6" s="194"/>
      <c r="I6" s="195"/>
      <c r="J6" s="195"/>
      <c r="K6" s="195"/>
      <c r="L6" s="195"/>
      <c r="M6" s="196"/>
    </row>
    <row r="7" spans="1:13" ht="15.75" x14ac:dyDescent="0.2">
      <c r="A7" s="6"/>
      <c r="B7" s="6"/>
      <c r="C7" s="7"/>
      <c r="E7" s="6"/>
      <c r="G7" s="8"/>
      <c r="H7" s="8"/>
      <c r="I7" s="8"/>
      <c r="J7" s="8"/>
      <c r="K7" s="187"/>
      <c r="L7" s="187"/>
      <c r="M7" s="8"/>
    </row>
    <row r="8" spans="1:13" x14ac:dyDescent="0.2">
      <c r="A8" s="24" t="s">
        <v>4</v>
      </c>
      <c r="B8" s="24" t="s">
        <v>5</v>
      </c>
      <c r="C8" s="24" t="s">
        <v>0</v>
      </c>
      <c r="D8" s="24" t="s">
        <v>1</v>
      </c>
      <c r="E8" s="20" t="s">
        <v>3</v>
      </c>
      <c r="F8" s="20" t="s">
        <v>2</v>
      </c>
      <c r="G8" s="20"/>
      <c r="H8" s="20"/>
      <c r="I8" s="20"/>
      <c r="J8" s="20" t="s">
        <v>6</v>
      </c>
      <c r="K8" s="24"/>
      <c r="L8" s="24"/>
      <c r="M8" s="24" t="s">
        <v>7</v>
      </c>
    </row>
    <row r="9" spans="1:13" s="40" customFormat="1" x14ac:dyDescent="0.2">
      <c r="A9" s="35"/>
      <c r="B9" s="35"/>
      <c r="C9" s="37"/>
      <c r="D9" s="35"/>
      <c r="E9" s="39"/>
      <c r="F9" s="39"/>
      <c r="G9" s="39"/>
      <c r="H9" s="39"/>
      <c r="I9" s="39"/>
      <c r="J9" s="39"/>
      <c r="K9" s="35"/>
      <c r="L9" s="35"/>
      <c r="M9" s="35"/>
    </row>
    <row r="10" spans="1:13" x14ac:dyDescent="0.2">
      <c r="A10" s="54"/>
      <c r="B10" s="41"/>
      <c r="C10" s="55"/>
      <c r="D10" s="56"/>
      <c r="E10" s="41"/>
      <c r="F10" s="41"/>
      <c r="G10" s="41"/>
      <c r="H10" s="41"/>
      <c r="I10" s="41"/>
      <c r="J10" s="41"/>
      <c r="K10" s="17"/>
      <c r="L10" s="17"/>
      <c r="M10" s="41"/>
    </row>
    <row r="11" spans="1:13" x14ac:dyDescent="0.2">
      <c r="A11" s="54"/>
      <c r="B11" s="41"/>
      <c r="C11" s="55"/>
      <c r="D11" s="56"/>
      <c r="E11" s="41"/>
      <c r="F11" s="41"/>
      <c r="G11" s="41"/>
      <c r="H11" s="41"/>
      <c r="I11" s="41"/>
      <c r="J11" s="41"/>
      <c r="K11" s="17"/>
      <c r="L11" s="17"/>
      <c r="M11" s="41"/>
    </row>
    <row r="12" spans="1:13" x14ac:dyDescent="0.2">
      <c r="A12" s="54"/>
      <c r="B12" s="41"/>
      <c r="C12" s="55"/>
      <c r="D12" s="56"/>
      <c r="E12" s="41"/>
      <c r="F12" s="41"/>
      <c r="G12" s="41"/>
      <c r="H12" s="41"/>
      <c r="I12" s="41"/>
      <c r="J12" s="41"/>
      <c r="K12" s="17"/>
      <c r="L12" s="17"/>
      <c r="M12" s="41"/>
    </row>
    <row r="13" spans="1:13" x14ac:dyDescent="0.2">
      <c r="A13" s="54"/>
      <c r="B13" s="41"/>
      <c r="C13" s="55"/>
      <c r="D13" s="16"/>
      <c r="E13" s="41"/>
      <c r="F13" s="41"/>
      <c r="G13" s="41"/>
      <c r="H13" s="41"/>
      <c r="I13" s="41"/>
      <c r="J13" s="41"/>
      <c r="K13" s="17"/>
      <c r="L13" s="17"/>
      <c r="M13" s="41"/>
    </row>
    <row r="14" spans="1:13" x14ac:dyDescent="0.2">
      <c r="A14" s="54"/>
      <c r="B14" s="41"/>
      <c r="C14" s="55"/>
      <c r="D14" s="56"/>
      <c r="E14" s="41"/>
      <c r="F14" s="41"/>
      <c r="G14" s="41"/>
      <c r="H14" s="41"/>
      <c r="I14" s="41"/>
      <c r="J14" s="41"/>
      <c r="K14" s="17"/>
      <c r="L14" s="17"/>
      <c r="M14" s="41"/>
    </row>
    <row r="15" spans="1:13" ht="15.75" x14ac:dyDescent="0.25">
      <c r="A15" s="54"/>
      <c r="B15" s="41"/>
      <c r="C15" s="57"/>
      <c r="D15" s="56"/>
      <c r="E15" s="41"/>
      <c r="F15" s="41"/>
      <c r="G15" s="41"/>
      <c r="H15" s="41"/>
      <c r="I15" s="41"/>
      <c r="J15" s="41"/>
      <c r="K15" s="17"/>
      <c r="L15" s="17"/>
      <c r="M15" s="41"/>
    </row>
    <row r="16" spans="1:13" x14ac:dyDescent="0.2">
      <c r="A16" s="54"/>
      <c r="B16" s="41"/>
      <c r="C16" s="55"/>
      <c r="D16" s="56"/>
      <c r="E16" s="41"/>
      <c r="F16" s="41"/>
      <c r="G16" s="41"/>
      <c r="H16" s="41"/>
      <c r="I16" s="41"/>
      <c r="J16" s="41"/>
      <c r="K16" s="17"/>
      <c r="L16" s="17"/>
      <c r="M16" s="41"/>
    </row>
    <row r="17" spans="1:13" ht="15.75" x14ac:dyDescent="0.25">
      <c r="A17" s="54"/>
      <c r="B17" s="41"/>
      <c r="C17" s="57"/>
      <c r="D17" s="16"/>
      <c r="E17" s="41"/>
      <c r="F17" s="41"/>
      <c r="G17" s="41"/>
      <c r="H17" s="41"/>
      <c r="I17" s="41"/>
      <c r="J17" s="41"/>
      <c r="K17" s="17"/>
      <c r="L17" s="17"/>
      <c r="M17" s="41"/>
    </row>
    <row r="18" spans="1:13" x14ac:dyDescent="0.2">
      <c r="A18" s="54"/>
      <c r="B18" s="41"/>
      <c r="C18" s="55"/>
      <c r="D18" s="16"/>
      <c r="E18" s="41"/>
      <c r="F18" s="41"/>
      <c r="G18" s="41"/>
      <c r="H18" s="41"/>
      <c r="I18" s="41"/>
      <c r="J18" s="41"/>
      <c r="K18" s="17"/>
      <c r="L18" s="17"/>
      <c r="M18" s="41"/>
    </row>
    <row r="19" spans="1:13" ht="15.75" x14ac:dyDescent="0.25">
      <c r="A19" s="54"/>
      <c r="B19" s="41"/>
      <c r="C19" s="57"/>
      <c r="D19" s="16"/>
      <c r="E19" s="41"/>
      <c r="F19" s="41"/>
      <c r="G19" s="41"/>
      <c r="H19" s="41"/>
      <c r="I19" s="41"/>
      <c r="J19" s="41"/>
      <c r="K19" s="17"/>
      <c r="L19" s="17"/>
      <c r="M19" s="41"/>
    </row>
    <row r="20" spans="1:13" x14ac:dyDescent="0.2">
      <c r="A20" s="54"/>
      <c r="B20" s="41"/>
      <c r="C20" s="55"/>
      <c r="D20" s="42"/>
      <c r="E20" s="41"/>
      <c r="F20" s="41"/>
      <c r="G20" s="41"/>
      <c r="H20" s="41"/>
      <c r="I20" s="41"/>
      <c r="J20" s="41"/>
      <c r="K20" s="17"/>
      <c r="L20" s="17"/>
      <c r="M20" s="41"/>
    </row>
    <row r="21" spans="1:13" x14ac:dyDescent="0.2">
      <c r="A21" s="54"/>
      <c r="B21" s="41"/>
      <c r="C21" s="55"/>
      <c r="D21" s="56"/>
      <c r="E21" s="41"/>
      <c r="F21" s="41"/>
      <c r="G21" s="41"/>
      <c r="H21" s="41"/>
      <c r="I21" s="41"/>
      <c r="J21" s="41"/>
      <c r="K21" s="17"/>
      <c r="L21" s="17"/>
      <c r="M21" s="41"/>
    </row>
    <row r="22" spans="1:13" x14ac:dyDescent="0.2">
      <c r="A22" s="54"/>
      <c r="B22" s="41"/>
      <c r="C22" s="55"/>
      <c r="D22" s="16"/>
      <c r="E22" s="41"/>
      <c r="F22" s="41"/>
      <c r="G22" s="41"/>
      <c r="H22" s="41"/>
      <c r="I22" s="41"/>
      <c r="J22" s="41"/>
      <c r="K22" s="17"/>
      <c r="L22" s="17"/>
      <c r="M22" s="41"/>
    </row>
    <row r="23" spans="1:13" x14ac:dyDescent="0.2">
      <c r="A23" s="54"/>
      <c r="B23" s="41"/>
      <c r="C23" s="55"/>
      <c r="D23" s="56"/>
      <c r="E23" s="41"/>
      <c r="F23" s="41"/>
      <c r="G23" s="41"/>
      <c r="H23" s="41"/>
      <c r="I23" s="41"/>
      <c r="J23" s="41"/>
      <c r="K23" s="17"/>
      <c r="L23" s="17"/>
      <c r="M23" s="41"/>
    </row>
    <row r="24" spans="1:13" x14ac:dyDescent="0.2">
      <c r="A24" s="54"/>
      <c r="B24" s="41"/>
      <c r="C24" s="55"/>
      <c r="D24" s="56"/>
      <c r="E24" s="41"/>
      <c r="F24" s="41"/>
      <c r="G24" s="41"/>
      <c r="H24" s="41"/>
      <c r="I24" s="41"/>
      <c r="J24" s="41"/>
      <c r="K24" s="17"/>
      <c r="L24" s="17"/>
      <c r="M24" s="41"/>
    </row>
    <row r="25" spans="1:13" x14ac:dyDescent="0.2">
      <c r="A25" s="54"/>
      <c r="B25" s="41"/>
      <c r="C25" s="55"/>
      <c r="D25" s="56"/>
      <c r="E25" s="41"/>
      <c r="F25" s="41"/>
      <c r="G25" s="41"/>
      <c r="H25" s="41"/>
      <c r="I25" s="41"/>
      <c r="J25" s="41"/>
      <c r="K25" s="17"/>
      <c r="L25" s="17"/>
      <c r="M25" s="41"/>
    </row>
    <row r="26" spans="1:13" ht="15.75" x14ac:dyDescent="0.25">
      <c r="A26" s="54"/>
      <c r="B26" s="41"/>
      <c r="C26" s="57"/>
      <c r="D26" s="56"/>
      <c r="E26" s="41"/>
      <c r="F26" s="41"/>
      <c r="G26" s="41"/>
      <c r="H26" s="41"/>
      <c r="I26" s="41"/>
      <c r="J26" s="41"/>
      <c r="K26" s="17"/>
      <c r="L26" s="17"/>
      <c r="M26" s="41"/>
    </row>
    <row r="27" spans="1:13" ht="15.75" x14ac:dyDescent="0.25">
      <c r="A27" s="54"/>
      <c r="B27" s="41"/>
      <c r="C27" s="57"/>
      <c r="D27" s="56"/>
      <c r="E27" s="41"/>
      <c r="F27" s="41"/>
      <c r="G27" s="41"/>
      <c r="H27" s="41"/>
      <c r="I27" s="41"/>
      <c r="J27" s="41"/>
      <c r="K27" s="17"/>
      <c r="L27" s="17"/>
      <c r="M27" s="41"/>
    </row>
    <row r="28" spans="1:13" x14ac:dyDescent="0.2">
      <c r="A28" s="54"/>
      <c r="B28" s="41"/>
      <c r="C28" s="55"/>
      <c r="D28" s="42"/>
      <c r="E28" s="41"/>
      <c r="F28" s="41"/>
      <c r="G28" s="41"/>
      <c r="H28" s="41"/>
      <c r="I28" s="41"/>
      <c r="J28" s="41"/>
      <c r="K28" s="17"/>
      <c r="L28" s="17"/>
      <c r="M28" s="41"/>
    </row>
    <row r="29" spans="1:13" ht="15.75" x14ac:dyDescent="0.25">
      <c r="A29" s="54"/>
      <c r="B29" s="41"/>
      <c r="C29" s="57"/>
      <c r="D29" s="16"/>
      <c r="E29" s="41"/>
      <c r="F29" s="41"/>
      <c r="G29" s="41"/>
      <c r="H29" s="41"/>
      <c r="I29" s="41"/>
      <c r="J29" s="41"/>
      <c r="K29" s="17"/>
      <c r="L29" s="17"/>
      <c r="M29" s="41"/>
    </row>
    <row r="30" spans="1:13" ht="15.75" x14ac:dyDescent="0.25">
      <c r="A30" s="54"/>
      <c r="B30" s="41"/>
      <c r="C30" s="57"/>
      <c r="D30" s="56"/>
      <c r="E30" s="41"/>
      <c r="F30" s="41"/>
      <c r="G30" s="41"/>
      <c r="H30" s="41"/>
      <c r="I30" s="41"/>
      <c r="J30" s="41"/>
      <c r="K30" s="17"/>
      <c r="L30" s="17"/>
      <c r="M30" s="41"/>
    </row>
    <row r="31" spans="1:13" x14ac:dyDescent="0.2">
      <c r="A31" s="54"/>
      <c r="B31" s="41"/>
      <c r="C31" s="42"/>
      <c r="D31" s="56"/>
      <c r="E31" s="41"/>
      <c r="F31" s="41"/>
      <c r="G31" s="41"/>
      <c r="H31" s="41"/>
      <c r="I31" s="41"/>
      <c r="J31" s="41"/>
      <c r="K31" s="17"/>
      <c r="L31" s="17"/>
      <c r="M31" s="41"/>
    </row>
    <row r="32" spans="1:13" ht="15.75" x14ac:dyDescent="0.25">
      <c r="A32" s="54"/>
      <c r="B32" s="41"/>
      <c r="C32" s="58"/>
      <c r="D32" s="56"/>
      <c r="E32" s="41"/>
      <c r="F32" s="41"/>
      <c r="G32" s="41"/>
      <c r="H32" s="41"/>
      <c r="I32" s="41"/>
      <c r="J32" s="41"/>
      <c r="K32" s="17"/>
      <c r="L32" s="17"/>
      <c r="M32" s="41"/>
    </row>
    <row r="33" spans="1:13" ht="15.75" x14ac:dyDescent="0.25">
      <c r="A33" s="54"/>
      <c r="B33" s="41"/>
      <c r="C33" s="57"/>
      <c r="D33" s="16"/>
      <c r="E33" s="41"/>
      <c r="F33" s="41"/>
      <c r="G33" s="41"/>
      <c r="H33" s="41"/>
      <c r="I33" s="41"/>
      <c r="J33" s="41"/>
      <c r="K33" s="17"/>
      <c r="L33" s="17"/>
      <c r="M33" s="41"/>
    </row>
    <row r="34" spans="1:13" ht="15.75" customHeight="1" x14ac:dyDescent="0.2">
      <c r="A34" s="59"/>
      <c r="B34" s="27"/>
      <c r="C34" s="27"/>
      <c r="D34" s="27"/>
      <c r="E34" s="59"/>
      <c r="F34" s="59"/>
      <c r="G34" s="60"/>
      <c r="H34" s="60"/>
      <c r="I34" s="60"/>
      <c r="J34" s="60"/>
      <c r="K34" s="61"/>
      <c r="L34" s="61"/>
      <c r="M34" s="61"/>
    </row>
    <row r="35" spans="1:13" ht="15.75" customHeight="1" x14ac:dyDescent="0.2">
      <c r="A35" s="59"/>
      <c r="B35" s="27"/>
      <c r="C35" s="27"/>
      <c r="D35" s="27"/>
      <c r="E35" s="59"/>
      <c r="F35" s="59"/>
      <c r="G35" s="60"/>
      <c r="H35" s="60"/>
      <c r="I35" s="60"/>
      <c r="J35" s="60"/>
      <c r="K35" s="61"/>
      <c r="L35" s="61"/>
      <c r="M35" s="61"/>
    </row>
    <row r="36" spans="1:13" ht="15.75" customHeight="1" x14ac:dyDescent="0.2">
      <c r="A36" s="59"/>
      <c r="B36" s="27"/>
      <c r="C36" s="27"/>
      <c r="D36" s="27"/>
      <c r="E36" s="59"/>
      <c r="F36" s="59"/>
      <c r="G36" s="60"/>
      <c r="H36" s="60"/>
      <c r="I36" s="60"/>
      <c r="J36" s="60"/>
      <c r="K36" s="61"/>
      <c r="L36" s="61"/>
      <c r="M36" s="61"/>
    </row>
    <row r="37" spans="1:13" ht="15.75" customHeight="1" x14ac:dyDescent="0.2">
      <c r="A37" s="59"/>
      <c r="B37" s="27"/>
      <c r="C37" s="27"/>
      <c r="D37" s="27"/>
      <c r="E37" s="59"/>
      <c r="F37" s="59"/>
      <c r="G37" s="60"/>
      <c r="H37" s="60"/>
      <c r="I37" s="60"/>
      <c r="J37" s="60"/>
      <c r="K37" s="61"/>
      <c r="L37" s="61"/>
      <c r="M37" s="61"/>
    </row>
    <row r="38" spans="1:13" ht="15.75" customHeight="1" x14ac:dyDescent="0.2">
      <c r="A38" s="59"/>
      <c r="B38" s="27"/>
      <c r="C38" s="27"/>
      <c r="D38" s="27"/>
      <c r="E38" s="59"/>
      <c r="F38" s="59"/>
      <c r="G38" s="60"/>
      <c r="H38" s="60"/>
      <c r="I38" s="60"/>
      <c r="J38" s="60"/>
      <c r="K38" s="61"/>
      <c r="L38" s="61"/>
      <c r="M38" s="61"/>
    </row>
    <row r="39" spans="1:13" ht="15.75" customHeight="1" thickBot="1" x14ac:dyDescent="0.25">
      <c r="A39" s="184" t="s">
        <v>22</v>
      </c>
      <c r="B39" s="185"/>
      <c r="C39" s="53" t="s">
        <v>96</v>
      </c>
      <c r="D39" s="23"/>
      <c r="E39" s="189" t="s">
        <v>17</v>
      </c>
      <c r="F39" s="190"/>
      <c r="G39" s="190"/>
      <c r="H39" s="194"/>
      <c r="I39" s="195"/>
      <c r="J39" s="195"/>
      <c r="K39" s="195"/>
      <c r="L39" s="195"/>
      <c r="M39" s="196"/>
    </row>
    <row r="40" spans="1:13" ht="15.75" customHeight="1" x14ac:dyDescent="0.2">
      <c r="A40" s="59"/>
      <c r="B40" s="27"/>
      <c r="C40" s="27"/>
      <c r="D40" s="27"/>
      <c r="E40" s="59"/>
      <c r="F40" s="59"/>
      <c r="G40" s="60"/>
      <c r="H40" s="60"/>
      <c r="I40" s="60"/>
      <c r="J40" s="60"/>
      <c r="K40" s="61"/>
      <c r="L40" s="61"/>
      <c r="M40" s="61"/>
    </row>
    <row r="41" spans="1:13" ht="15.75" customHeight="1" x14ac:dyDescent="0.2">
      <c r="A41" s="59"/>
      <c r="B41" s="27"/>
      <c r="C41" s="27"/>
      <c r="D41" s="27"/>
      <c r="E41" s="59"/>
      <c r="F41" s="59"/>
      <c r="G41" s="60"/>
      <c r="H41" s="60"/>
      <c r="I41" s="60"/>
      <c r="J41" s="60"/>
      <c r="K41" s="61"/>
      <c r="L41" s="61"/>
      <c r="M41" s="61"/>
    </row>
    <row r="42" spans="1:13" ht="15.75" customHeight="1" x14ac:dyDescent="0.2">
      <c r="A42" s="59"/>
      <c r="B42" s="27"/>
      <c r="C42" s="27"/>
      <c r="D42" s="27"/>
      <c r="E42" s="59"/>
      <c r="F42" s="59"/>
      <c r="G42" s="60"/>
      <c r="H42" s="60"/>
      <c r="I42" s="60"/>
      <c r="J42" s="60"/>
      <c r="K42" s="61"/>
      <c r="L42" s="61"/>
      <c r="M42" s="61"/>
    </row>
    <row r="43" spans="1:13" ht="15.75" customHeight="1" x14ac:dyDescent="0.2">
      <c r="A43" s="59"/>
      <c r="B43" s="27"/>
      <c r="C43" s="27"/>
      <c r="D43" s="27"/>
      <c r="E43" s="59"/>
      <c r="F43" s="59"/>
      <c r="G43" s="60"/>
      <c r="H43" s="60"/>
      <c r="I43" s="60"/>
      <c r="J43" s="60"/>
      <c r="K43" s="61"/>
      <c r="L43" s="61"/>
      <c r="M43" s="61"/>
    </row>
    <row r="44" spans="1:13" ht="15.75" customHeight="1" x14ac:dyDescent="0.2">
      <c r="A44" s="59"/>
      <c r="B44" s="27"/>
      <c r="C44" s="27"/>
      <c r="D44" s="27"/>
      <c r="E44" s="59"/>
      <c r="F44" s="59"/>
      <c r="G44" s="60"/>
      <c r="H44" s="60"/>
      <c r="I44" s="60"/>
      <c r="J44" s="60"/>
      <c r="K44" s="61"/>
      <c r="L44" s="61"/>
      <c r="M44" s="61"/>
    </row>
    <row r="45" spans="1:13" ht="15.75" customHeight="1" x14ac:dyDescent="0.2">
      <c r="A45" s="59"/>
      <c r="B45" s="27"/>
      <c r="C45" s="27"/>
      <c r="D45" s="27"/>
      <c r="E45" s="59"/>
      <c r="F45" s="59"/>
      <c r="G45" s="60"/>
      <c r="H45" s="60"/>
      <c r="I45" s="60"/>
      <c r="J45" s="60"/>
      <c r="K45" s="61"/>
      <c r="L45" s="61"/>
      <c r="M45" s="61"/>
    </row>
    <row r="46" spans="1:13" ht="15.75" customHeight="1" x14ac:dyDescent="0.2">
      <c r="A46" s="59"/>
      <c r="B46" s="27"/>
      <c r="C46" s="27"/>
      <c r="D46" s="27"/>
      <c r="E46" s="59"/>
      <c r="F46" s="59"/>
      <c r="G46" s="60"/>
      <c r="H46" s="60"/>
      <c r="I46" s="60"/>
      <c r="J46" s="60"/>
      <c r="K46" s="61"/>
      <c r="L46" s="61"/>
      <c r="M46" s="61"/>
    </row>
    <row r="47" spans="1:13" ht="15.75" customHeight="1" x14ac:dyDescent="0.2">
      <c r="A47" s="59"/>
      <c r="B47" s="27"/>
      <c r="C47" s="27"/>
      <c r="D47" s="27"/>
      <c r="E47" s="59"/>
      <c r="F47" s="59"/>
      <c r="G47" s="60"/>
      <c r="H47" s="60"/>
      <c r="I47" s="60"/>
      <c r="J47" s="60"/>
      <c r="K47" s="61"/>
      <c r="L47" s="61"/>
      <c r="M47" s="61"/>
    </row>
  </sheetData>
  <mergeCells count="20">
    <mergeCell ref="A6:B6"/>
    <mergeCell ref="E6:G6"/>
    <mergeCell ref="H6:M6"/>
    <mergeCell ref="K7:L7"/>
    <mergeCell ref="A39:B39"/>
    <mergeCell ref="E39:G39"/>
    <mergeCell ref="H39:M39"/>
    <mergeCell ref="A4:C4"/>
    <mergeCell ref="D4:M4"/>
    <mergeCell ref="A5:B5"/>
    <mergeCell ref="C5:D5"/>
    <mergeCell ref="E5:G5"/>
    <mergeCell ref="H5:M5"/>
    <mergeCell ref="A3:C3"/>
    <mergeCell ref="D3:M3"/>
    <mergeCell ref="A1:C1"/>
    <mergeCell ref="D1:M1"/>
    <mergeCell ref="A2:C2"/>
    <mergeCell ref="E2:G2"/>
    <mergeCell ref="H2:M2"/>
  </mergeCells>
  <pageMargins left="0.25" right="0.25"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8"/>
  <dimension ref="A1:L33"/>
  <sheetViews>
    <sheetView workbookViewId="0">
      <selection activeCell="E19" sqref="E19"/>
    </sheetView>
  </sheetViews>
  <sheetFormatPr baseColWidth="10" defaultRowHeight="15" x14ac:dyDescent="0.2"/>
  <cols>
    <col min="1" max="1" width="4.7109375" style="3" customWidth="1"/>
    <col min="2" max="2" width="4.7109375" style="5" customWidth="1"/>
    <col min="3" max="3" width="21" style="5" customWidth="1"/>
    <col min="4" max="4" width="17.42578125" style="5" customWidth="1"/>
    <col min="5" max="6" width="18.7109375" style="3" customWidth="1"/>
    <col min="7" max="8" width="18.7109375" style="4" customWidth="1"/>
    <col min="9" max="9" width="6.28515625" style="4" customWidth="1"/>
    <col min="10" max="10" width="5.7109375" style="4" customWidth="1"/>
    <col min="11" max="11" width="5" style="2" customWidth="1"/>
    <col min="12" max="12" width="4.5703125" style="2" customWidth="1"/>
    <col min="13" max="13" width="1.42578125" style="1" customWidth="1"/>
    <col min="14" max="256" width="11.42578125" style="1"/>
    <col min="257" max="258" width="4.7109375" style="1" customWidth="1"/>
    <col min="259" max="259" width="21" style="1" customWidth="1"/>
    <col min="260" max="260" width="17.42578125" style="1" customWidth="1"/>
    <col min="261" max="264" width="18.7109375" style="1" customWidth="1"/>
    <col min="265" max="265" width="6.28515625" style="1" customWidth="1"/>
    <col min="266" max="266" width="5.7109375" style="1" customWidth="1"/>
    <col min="267" max="267" width="5" style="1" customWidth="1"/>
    <col min="268" max="268" width="4.5703125" style="1" customWidth="1"/>
    <col min="269" max="269" width="1.42578125" style="1" customWidth="1"/>
    <col min="270" max="512" width="11.42578125" style="1"/>
    <col min="513" max="514" width="4.7109375" style="1" customWidth="1"/>
    <col min="515" max="515" width="21" style="1" customWidth="1"/>
    <col min="516" max="516" width="17.42578125" style="1" customWidth="1"/>
    <col min="517" max="520" width="18.7109375" style="1" customWidth="1"/>
    <col min="521" max="521" width="6.28515625" style="1" customWidth="1"/>
    <col min="522" max="522" width="5.7109375" style="1" customWidth="1"/>
    <col min="523" max="523" width="5" style="1" customWidth="1"/>
    <col min="524" max="524" width="4.5703125" style="1" customWidth="1"/>
    <col min="525" max="525" width="1.42578125" style="1" customWidth="1"/>
    <col min="526" max="768" width="11.42578125" style="1"/>
    <col min="769" max="770" width="4.7109375" style="1" customWidth="1"/>
    <col min="771" max="771" width="21" style="1" customWidth="1"/>
    <col min="772" max="772" width="17.42578125" style="1" customWidth="1"/>
    <col min="773" max="776" width="18.7109375" style="1" customWidth="1"/>
    <col min="777" max="777" width="6.28515625" style="1" customWidth="1"/>
    <col min="778" max="778" width="5.7109375" style="1" customWidth="1"/>
    <col min="779" max="779" width="5" style="1" customWidth="1"/>
    <col min="780" max="780" width="4.5703125" style="1" customWidth="1"/>
    <col min="781" max="781" width="1.42578125" style="1" customWidth="1"/>
    <col min="782" max="1024" width="11.42578125" style="1"/>
    <col min="1025" max="1026" width="4.7109375" style="1" customWidth="1"/>
    <col min="1027" max="1027" width="21" style="1" customWidth="1"/>
    <col min="1028" max="1028" width="17.42578125" style="1" customWidth="1"/>
    <col min="1029" max="1032" width="18.7109375" style="1" customWidth="1"/>
    <col min="1033" max="1033" width="6.28515625" style="1" customWidth="1"/>
    <col min="1034" max="1034" width="5.7109375" style="1" customWidth="1"/>
    <col min="1035" max="1035" width="5" style="1" customWidth="1"/>
    <col min="1036" max="1036" width="4.5703125" style="1" customWidth="1"/>
    <col min="1037" max="1037" width="1.42578125" style="1" customWidth="1"/>
    <col min="1038" max="1280" width="11.42578125" style="1"/>
    <col min="1281" max="1282" width="4.7109375" style="1" customWidth="1"/>
    <col min="1283" max="1283" width="21" style="1" customWidth="1"/>
    <col min="1284" max="1284" width="17.42578125" style="1" customWidth="1"/>
    <col min="1285" max="1288" width="18.7109375" style="1" customWidth="1"/>
    <col min="1289" max="1289" width="6.28515625" style="1" customWidth="1"/>
    <col min="1290" max="1290" width="5.7109375" style="1" customWidth="1"/>
    <col min="1291" max="1291" width="5" style="1" customWidth="1"/>
    <col min="1292" max="1292" width="4.5703125" style="1" customWidth="1"/>
    <col min="1293" max="1293" width="1.42578125" style="1" customWidth="1"/>
    <col min="1294" max="1536" width="11.42578125" style="1"/>
    <col min="1537" max="1538" width="4.7109375" style="1" customWidth="1"/>
    <col min="1539" max="1539" width="21" style="1" customWidth="1"/>
    <col min="1540" max="1540" width="17.42578125" style="1" customWidth="1"/>
    <col min="1541" max="1544" width="18.7109375" style="1" customWidth="1"/>
    <col min="1545" max="1545" width="6.28515625" style="1" customWidth="1"/>
    <col min="1546" max="1546" width="5.7109375" style="1" customWidth="1"/>
    <col min="1547" max="1547" width="5" style="1" customWidth="1"/>
    <col min="1548" max="1548" width="4.5703125" style="1" customWidth="1"/>
    <col min="1549" max="1549" width="1.42578125" style="1" customWidth="1"/>
    <col min="1550" max="1792" width="11.42578125" style="1"/>
    <col min="1793" max="1794" width="4.7109375" style="1" customWidth="1"/>
    <col min="1795" max="1795" width="21" style="1" customWidth="1"/>
    <col min="1796" max="1796" width="17.42578125" style="1" customWidth="1"/>
    <col min="1797" max="1800" width="18.7109375" style="1" customWidth="1"/>
    <col min="1801" max="1801" width="6.28515625" style="1" customWidth="1"/>
    <col min="1802" max="1802" width="5.7109375" style="1" customWidth="1"/>
    <col min="1803" max="1803" width="5" style="1" customWidth="1"/>
    <col min="1804" max="1804" width="4.5703125" style="1" customWidth="1"/>
    <col min="1805" max="1805" width="1.42578125" style="1" customWidth="1"/>
    <col min="1806" max="2048" width="11.42578125" style="1"/>
    <col min="2049" max="2050" width="4.7109375" style="1" customWidth="1"/>
    <col min="2051" max="2051" width="21" style="1" customWidth="1"/>
    <col min="2052" max="2052" width="17.42578125" style="1" customWidth="1"/>
    <col min="2053" max="2056" width="18.7109375" style="1" customWidth="1"/>
    <col min="2057" max="2057" width="6.28515625" style="1" customWidth="1"/>
    <col min="2058" max="2058" width="5.7109375" style="1" customWidth="1"/>
    <col min="2059" max="2059" width="5" style="1" customWidth="1"/>
    <col min="2060" max="2060" width="4.5703125" style="1" customWidth="1"/>
    <col min="2061" max="2061" width="1.42578125" style="1" customWidth="1"/>
    <col min="2062" max="2304" width="11.42578125" style="1"/>
    <col min="2305" max="2306" width="4.7109375" style="1" customWidth="1"/>
    <col min="2307" max="2307" width="21" style="1" customWidth="1"/>
    <col min="2308" max="2308" width="17.42578125" style="1" customWidth="1"/>
    <col min="2309" max="2312" width="18.7109375" style="1" customWidth="1"/>
    <col min="2313" max="2313" width="6.28515625" style="1" customWidth="1"/>
    <col min="2314" max="2314" width="5.7109375" style="1" customWidth="1"/>
    <col min="2315" max="2315" width="5" style="1" customWidth="1"/>
    <col min="2316" max="2316" width="4.5703125" style="1" customWidth="1"/>
    <col min="2317" max="2317" width="1.42578125" style="1" customWidth="1"/>
    <col min="2318" max="2560" width="11.42578125" style="1"/>
    <col min="2561" max="2562" width="4.7109375" style="1" customWidth="1"/>
    <col min="2563" max="2563" width="21" style="1" customWidth="1"/>
    <col min="2564" max="2564" width="17.42578125" style="1" customWidth="1"/>
    <col min="2565" max="2568" width="18.7109375" style="1" customWidth="1"/>
    <col min="2569" max="2569" width="6.28515625" style="1" customWidth="1"/>
    <col min="2570" max="2570" width="5.7109375" style="1" customWidth="1"/>
    <col min="2571" max="2571" width="5" style="1" customWidth="1"/>
    <col min="2572" max="2572" width="4.5703125" style="1" customWidth="1"/>
    <col min="2573" max="2573" width="1.42578125" style="1" customWidth="1"/>
    <col min="2574" max="2816" width="11.42578125" style="1"/>
    <col min="2817" max="2818" width="4.7109375" style="1" customWidth="1"/>
    <col min="2819" max="2819" width="21" style="1" customWidth="1"/>
    <col min="2820" max="2820" width="17.42578125" style="1" customWidth="1"/>
    <col min="2821" max="2824" width="18.7109375" style="1" customWidth="1"/>
    <col min="2825" max="2825" width="6.28515625" style="1" customWidth="1"/>
    <col min="2826" max="2826" width="5.7109375" style="1" customWidth="1"/>
    <col min="2827" max="2827" width="5" style="1" customWidth="1"/>
    <col min="2828" max="2828" width="4.5703125" style="1" customWidth="1"/>
    <col min="2829" max="2829" width="1.42578125" style="1" customWidth="1"/>
    <col min="2830" max="3072" width="11.42578125" style="1"/>
    <col min="3073" max="3074" width="4.7109375" style="1" customWidth="1"/>
    <col min="3075" max="3075" width="21" style="1" customWidth="1"/>
    <col min="3076" max="3076" width="17.42578125" style="1" customWidth="1"/>
    <col min="3077" max="3080" width="18.7109375" style="1" customWidth="1"/>
    <col min="3081" max="3081" width="6.28515625" style="1" customWidth="1"/>
    <col min="3082" max="3082" width="5.7109375" style="1" customWidth="1"/>
    <col min="3083" max="3083" width="5" style="1" customWidth="1"/>
    <col min="3084" max="3084" width="4.5703125" style="1" customWidth="1"/>
    <col min="3085" max="3085" width="1.42578125" style="1" customWidth="1"/>
    <col min="3086" max="3328" width="11.42578125" style="1"/>
    <col min="3329" max="3330" width="4.7109375" style="1" customWidth="1"/>
    <col min="3331" max="3331" width="21" style="1" customWidth="1"/>
    <col min="3332" max="3332" width="17.42578125" style="1" customWidth="1"/>
    <col min="3333" max="3336" width="18.7109375" style="1" customWidth="1"/>
    <col min="3337" max="3337" width="6.28515625" style="1" customWidth="1"/>
    <col min="3338" max="3338" width="5.7109375" style="1" customWidth="1"/>
    <col min="3339" max="3339" width="5" style="1" customWidth="1"/>
    <col min="3340" max="3340" width="4.5703125" style="1" customWidth="1"/>
    <col min="3341" max="3341" width="1.42578125" style="1" customWidth="1"/>
    <col min="3342" max="3584" width="11.42578125" style="1"/>
    <col min="3585" max="3586" width="4.7109375" style="1" customWidth="1"/>
    <col min="3587" max="3587" width="21" style="1" customWidth="1"/>
    <col min="3588" max="3588" width="17.42578125" style="1" customWidth="1"/>
    <col min="3589" max="3592" width="18.7109375" style="1" customWidth="1"/>
    <col min="3593" max="3593" width="6.28515625" style="1" customWidth="1"/>
    <col min="3594" max="3594" width="5.7109375" style="1" customWidth="1"/>
    <col min="3595" max="3595" width="5" style="1" customWidth="1"/>
    <col min="3596" max="3596" width="4.5703125" style="1" customWidth="1"/>
    <col min="3597" max="3597" width="1.42578125" style="1" customWidth="1"/>
    <col min="3598" max="3840" width="11.42578125" style="1"/>
    <col min="3841" max="3842" width="4.7109375" style="1" customWidth="1"/>
    <col min="3843" max="3843" width="21" style="1" customWidth="1"/>
    <col min="3844" max="3844" width="17.42578125" style="1" customWidth="1"/>
    <col min="3845" max="3848" width="18.7109375" style="1" customWidth="1"/>
    <col min="3849" max="3849" width="6.28515625" style="1" customWidth="1"/>
    <col min="3850" max="3850" width="5.7109375" style="1" customWidth="1"/>
    <col min="3851" max="3851" width="5" style="1" customWidth="1"/>
    <col min="3852" max="3852" width="4.5703125" style="1" customWidth="1"/>
    <col min="3853" max="3853" width="1.42578125" style="1" customWidth="1"/>
    <col min="3854" max="4096" width="11.42578125" style="1"/>
    <col min="4097" max="4098" width="4.7109375" style="1" customWidth="1"/>
    <col min="4099" max="4099" width="21" style="1" customWidth="1"/>
    <col min="4100" max="4100" width="17.42578125" style="1" customWidth="1"/>
    <col min="4101" max="4104" width="18.7109375" style="1" customWidth="1"/>
    <col min="4105" max="4105" width="6.28515625" style="1" customWidth="1"/>
    <col min="4106" max="4106" width="5.7109375" style="1" customWidth="1"/>
    <col min="4107" max="4107" width="5" style="1" customWidth="1"/>
    <col min="4108" max="4108" width="4.5703125" style="1" customWidth="1"/>
    <col min="4109" max="4109" width="1.42578125" style="1" customWidth="1"/>
    <col min="4110" max="4352" width="11.42578125" style="1"/>
    <col min="4353" max="4354" width="4.7109375" style="1" customWidth="1"/>
    <col min="4355" max="4355" width="21" style="1" customWidth="1"/>
    <col min="4356" max="4356" width="17.42578125" style="1" customWidth="1"/>
    <col min="4357" max="4360" width="18.7109375" style="1" customWidth="1"/>
    <col min="4361" max="4361" width="6.28515625" style="1" customWidth="1"/>
    <col min="4362" max="4362" width="5.7109375" style="1" customWidth="1"/>
    <col min="4363" max="4363" width="5" style="1" customWidth="1"/>
    <col min="4364" max="4364" width="4.5703125" style="1" customWidth="1"/>
    <col min="4365" max="4365" width="1.42578125" style="1" customWidth="1"/>
    <col min="4366" max="4608" width="11.42578125" style="1"/>
    <col min="4609" max="4610" width="4.7109375" style="1" customWidth="1"/>
    <col min="4611" max="4611" width="21" style="1" customWidth="1"/>
    <col min="4612" max="4612" width="17.42578125" style="1" customWidth="1"/>
    <col min="4613" max="4616" width="18.7109375" style="1" customWidth="1"/>
    <col min="4617" max="4617" width="6.28515625" style="1" customWidth="1"/>
    <col min="4618" max="4618" width="5.7109375" style="1" customWidth="1"/>
    <col min="4619" max="4619" width="5" style="1" customWidth="1"/>
    <col min="4620" max="4620" width="4.5703125" style="1" customWidth="1"/>
    <col min="4621" max="4621" width="1.42578125" style="1" customWidth="1"/>
    <col min="4622" max="4864" width="11.42578125" style="1"/>
    <col min="4865" max="4866" width="4.7109375" style="1" customWidth="1"/>
    <col min="4867" max="4867" width="21" style="1" customWidth="1"/>
    <col min="4868" max="4868" width="17.42578125" style="1" customWidth="1"/>
    <col min="4869" max="4872" width="18.7109375" style="1" customWidth="1"/>
    <col min="4873" max="4873" width="6.28515625" style="1" customWidth="1"/>
    <col min="4874" max="4874" width="5.7109375" style="1" customWidth="1"/>
    <col min="4875" max="4875" width="5" style="1" customWidth="1"/>
    <col min="4876" max="4876" width="4.5703125" style="1" customWidth="1"/>
    <col min="4877" max="4877" width="1.42578125" style="1" customWidth="1"/>
    <col min="4878" max="5120" width="11.42578125" style="1"/>
    <col min="5121" max="5122" width="4.7109375" style="1" customWidth="1"/>
    <col min="5123" max="5123" width="21" style="1" customWidth="1"/>
    <col min="5124" max="5124" width="17.42578125" style="1" customWidth="1"/>
    <col min="5125" max="5128" width="18.7109375" style="1" customWidth="1"/>
    <col min="5129" max="5129" width="6.28515625" style="1" customWidth="1"/>
    <col min="5130" max="5130" width="5.7109375" style="1" customWidth="1"/>
    <col min="5131" max="5131" width="5" style="1" customWidth="1"/>
    <col min="5132" max="5132" width="4.5703125" style="1" customWidth="1"/>
    <col min="5133" max="5133" width="1.42578125" style="1" customWidth="1"/>
    <col min="5134" max="5376" width="11.42578125" style="1"/>
    <col min="5377" max="5378" width="4.7109375" style="1" customWidth="1"/>
    <col min="5379" max="5379" width="21" style="1" customWidth="1"/>
    <col min="5380" max="5380" width="17.42578125" style="1" customWidth="1"/>
    <col min="5381" max="5384" width="18.7109375" style="1" customWidth="1"/>
    <col min="5385" max="5385" width="6.28515625" style="1" customWidth="1"/>
    <col min="5386" max="5386" width="5.7109375" style="1" customWidth="1"/>
    <col min="5387" max="5387" width="5" style="1" customWidth="1"/>
    <col min="5388" max="5388" width="4.5703125" style="1" customWidth="1"/>
    <col min="5389" max="5389" width="1.42578125" style="1" customWidth="1"/>
    <col min="5390" max="5632" width="11.42578125" style="1"/>
    <col min="5633" max="5634" width="4.7109375" style="1" customWidth="1"/>
    <col min="5635" max="5635" width="21" style="1" customWidth="1"/>
    <col min="5636" max="5636" width="17.42578125" style="1" customWidth="1"/>
    <col min="5637" max="5640" width="18.7109375" style="1" customWidth="1"/>
    <col min="5641" max="5641" width="6.28515625" style="1" customWidth="1"/>
    <col min="5642" max="5642" width="5.7109375" style="1" customWidth="1"/>
    <col min="5643" max="5643" width="5" style="1" customWidth="1"/>
    <col min="5644" max="5644" width="4.5703125" style="1" customWidth="1"/>
    <col min="5645" max="5645" width="1.42578125" style="1" customWidth="1"/>
    <col min="5646" max="5888" width="11.42578125" style="1"/>
    <col min="5889" max="5890" width="4.7109375" style="1" customWidth="1"/>
    <col min="5891" max="5891" width="21" style="1" customWidth="1"/>
    <col min="5892" max="5892" width="17.42578125" style="1" customWidth="1"/>
    <col min="5893" max="5896" width="18.7109375" style="1" customWidth="1"/>
    <col min="5897" max="5897" width="6.28515625" style="1" customWidth="1"/>
    <col min="5898" max="5898" width="5.7109375" style="1" customWidth="1"/>
    <col min="5899" max="5899" width="5" style="1" customWidth="1"/>
    <col min="5900" max="5900" width="4.5703125" style="1" customWidth="1"/>
    <col min="5901" max="5901" width="1.42578125" style="1" customWidth="1"/>
    <col min="5902" max="6144" width="11.42578125" style="1"/>
    <col min="6145" max="6146" width="4.7109375" style="1" customWidth="1"/>
    <col min="6147" max="6147" width="21" style="1" customWidth="1"/>
    <col min="6148" max="6148" width="17.42578125" style="1" customWidth="1"/>
    <col min="6149" max="6152" width="18.7109375" style="1" customWidth="1"/>
    <col min="6153" max="6153" width="6.28515625" style="1" customWidth="1"/>
    <col min="6154" max="6154" width="5.7109375" style="1" customWidth="1"/>
    <col min="6155" max="6155" width="5" style="1" customWidth="1"/>
    <col min="6156" max="6156" width="4.5703125" style="1" customWidth="1"/>
    <col min="6157" max="6157" width="1.42578125" style="1" customWidth="1"/>
    <col min="6158" max="6400" width="11.42578125" style="1"/>
    <col min="6401" max="6402" width="4.7109375" style="1" customWidth="1"/>
    <col min="6403" max="6403" width="21" style="1" customWidth="1"/>
    <col min="6404" max="6404" width="17.42578125" style="1" customWidth="1"/>
    <col min="6405" max="6408" width="18.7109375" style="1" customWidth="1"/>
    <col min="6409" max="6409" width="6.28515625" style="1" customWidth="1"/>
    <col min="6410" max="6410" width="5.7109375" style="1" customWidth="1"/>
    <col min="6411" max="6411" width="5" style="1" customWidth="1"/>
    <col min="6412" max="6412" width="4.5703125" style="1" customWidth="1"/>
    <col min="6413" max="6413" width="1.42578125" style="1" customWidth="1"/>
    <col min="6414" max="6656" width="11.42578125" style="1"/>
    <col min="6657" max="6658" width="4.7109375" style="1" customWidth="1"/>
    <col min="6659" max="6659" width="21" style="1" customWidth="1"/>
    <col min="6660" max="6660" width="17.42578125" style="1" customWidth="1"/>
    <col min="6661" max="6664" width="18.7109375" style="1" customWidth="1"/>
    <col min="6665" max="6665" width="6.28515625" style="1" customWidth="1"/>
    <col min="6666" max="6666" width="5.7109375" style="1" customWidth="1"/>
    <col min="6667" max="6667" width="5" style="1" customWidth="1"/>
    <col min="6668" max="6668" width="4.5703125" style="1" customWidth="1"/>
    <col min="6669" max="6669" width="1.42578125" style="1" customWidth="1"/>
    <col min="6670" max="6912" width="11.42578125" style="1"/>
    <col min="6913" max="6914" width="4.7109375" style="1" customWidth="1"/>
    <col min="6915" max="6915" width="21" style="1" customWidth="1"/>
    <col min="6916" max="6916" width="17.42578125" style="1" customWidth="1"/>
    <col min="6917" max="6920" width="18.7109375" style="1" customWidth="1"/>
    <col min="6921" max="6921" width="6.28515625" style="1" customWidth="1"/>
    <col min="6922" max="6922" width="5.7109375" style="1" customWidth="1"/>
    <col min="6923" max="6923" width="5" style="1" customWidth="1"/>
    <col min="6924" max="6924" width="4.5703125" style="1" customWidth="1"/>
    <col min="6925" max="6925" width="1.42578125" style="1" customWidth="1"/>
    <col min="6926" max="7168" width="11.42578125" style="1"/>
    <col min="7169" max="7170" width="4.7109375" style="1" customWidth="1"/>
    <col min="7171" max="7171" width="21" style="1" customWidth="1"/>
    <col min="7172" max="7172" width="17.42578125" style="1" customWidth="1"/>
    <col min="7173" max="7176" width="18.7109375" style="1" customWidth="1"/>
    <col min="7177" max="7177" width="6.28515625" style="1" customWidth="1"/>
    <col min="7178" max="7178" width="5.7109375" style="1" customWidth="1"/>
    <col min="7179" max="7179" width="5" style="1" customWidth="1"/>
    <col min="7180" max="7180" width="4.5703125" style="1" customWidth="1"/>
    <col min="7181" max="7181" width="1.42578125" style="1" customWidth="1"/>
    <col min="7182" max="7424" width="11.42578125" style="1"/>
    <col min="7425" max="7426" width="4.7109375" style="1" customWidth="1"/>
    <col min="7427" max="7427" width="21" style="1" customWidth="1"/>
    <col min="7428" max="7428" width="17.42578125" style="1" customWidth="1"/>
    <col min="7429" max="7432" width="18.7109375" style="1" customWidth="1"/>
    <col min="7433" max="7433" width="6.28515625" style="1" customWidth="1"/>
    <col min="7434" max="7434" width="5.7109375" style="1" customWidth="1"/>
    <col min="7435" max="7435" width="5" style="1" customWidth="1"/>
    <col min="7436" max="7436" width="4.5703125" style="1" customWidth="1"/>
    <col min="7437" max="7437" width="1.42578125" style="1" customWidth="1"/>
    <col min="7438" max="7680" width="11.42578125" style="1"/>
    <col min="7681" max="7682" width="4.7109375" style="1" customWidth="1"/>
    <col min="7683" max="7683" width="21" style="1" customWidth="1"/>
    <col min="7684" max="7684" width="17.42578125" style="1" customWidth="1"/>
    <col min="7685" max="7688" width="18.7109375" style="1" customWidth="1"/>
    <col min="7689" max="7689" width="6.28515625" style="1" customWidth="1"/>
    <col min="7690" max="7690" width="5.7109375" style="1" customWidth="1"/>
    <col min="7691" max="7691" width="5" style="1" customWidth="1"/>
    <col min="7692" max="7692" width="4.5703125" style="1" customWidth="1"/>
    <col min="7693" max="7693" width="1.42578125" style="1" customWidth="1"/>
    <col min="7694" max="7936" width="11.42578125" style="1"/>
    <col min="7937" max="7938" width="4.7109375" style="1" customWidth="1"/>
    <col min="7939" max="7939" width="21" style="1" customWidth="1"/>
    <col min="7940" max="7940" width="17.42578125" style="1" customWidth="1"/>
    <col min="7941" max="7944" width="18.7109375" style="1" customWidth="1"/>
    <col min="7945" max="7945" width="6.28515625" style="1" customWidth="1"/>
    <col min="7946" max="7946" width="5.7109375" style="1" customWidth="1"/>
    <col min="7947" max="7947" width="5" style="1" customWidth="1"/>
    <col min="7948" max="7948" width="4.5703125" style="1" customWidth="1"/>
    <col min="7949" max="7949" width="1.42578125" style="1" customWidth="1"/>
    <col min="7950" max="8192" width="11.42578125" style="1"/>
    <col min="8193" max="8194" width="4.7109375" style="1" customWidth="1"/>
    <col min="8195" max="8195" width="21" style="1" customWidth="1"/>
    <col min="8196" max="8196" width="17.42578125" style="1" customWidth="1"/>
    <col min="8197" max="8200" width="18.7109375" style="1" customWidth="1"/>
    <col min="8201" max="8201" width="6.28515625" style="1" customWidth="1"/>
    <col min="8202" max="8202" width="5.7109375" style="1" customWidth="1"/>
    <col min="8203" max="8203" width="5" style="1" customWidth="1"/>
    <col min="8204" max="8204" width="4.5703125" style="1" customWidth="1"/>
    <col min="8205" max="8205" width="1.42578125" style="1" customWidth="1"/>
    <col min="8206" max="8448" width="11.42578125" style="1"/>
    <col min="8449" max="8450" width="4.7109375" style="1" customWidth="1"/>
    <col min="8451" max="8451" width="21" style="1" customWidth="1"/>
    <col min="8452" max="8452" width="17.42578125" style="1" customWidth="1"/>
    <col min="8453" max="8456" width="18.7109375" style="1" customWidth="1"/>
    <col min="8457" max="8457" width="6.28515625" style="1" customWidth="1"/>
    <col min="8458" max="8458" width="5.7109375" style="1" customWidth="1"/>
    <col min="8459" max="8459" width="5" style="1" customWidth="1"/>
    <col min="8460" max="8460" width="4.5703125" style="1" customWidth="1"/>
    <col min="8461" max="8461" width="1.42578125" style="1" customWidth="1"/>
    <col min="8462" max="8704" width="11.42578125" style="1"/>
    <col min="8705" max="8706" width="4.7109375" style="1" customWidth="1"/>
    <col min="8707" max="8707" width="21" style="1" customWidth="1"/>
    <col min="8708" max="8708" width="17.42578125" style="1" customWidth="1"/>
    <col min="8709" max="8712" width="18.7109375" style="1" customWidth="1"/>
    <col min="8713" max="8713" width="6.28515625" style="1" customWidth="1"/>
    <col min="8714" max="8714" width="5.7109375" style="1" customWidth="1"/>
    <col min="8715" max="8715" width="5" style="1" customWidth="1"/>
    <col min="8716" max="8716" width="4.5703125" style="1" customWidth="1"/>
    <col min="8717" max="8717" width="1.42578125" style="1" customWidth="1"/>
    <col min="8718" max="8960" width="11.42578125" style="1"/>
    <col min="8961" max="8962" width="4.7109375" style="1" customWidth="1"/>
    <col min="8963" max="8963" width="21" style="1" customWidth="1"/>
    <col min="8964" max="8964" width="17.42578125" style="1" customWidth="1"/>
    <col min="8965" max="8968" width="18.7109375" style="1" customWidth="1"/>
    <col min="8969" max="8969" width="6.28515625" style="1" customWidth="1"/>
    <col min="8970" max="8970" width="5.7109375" style="1" customWidth="1"/>
    <col min="8971" max="8971" width="5" style="1" customWidth="1"/>
    <col min="8972" max="8972" width="4.5703125" style="1" customWidth="1"/>
    <col min="8973" max="8973" width="1.42578125" style="1" customWidth="1"/>
    <col min="8974" max="9216" width="11.42578125" style="1"/>
    <col min="9217" max="9218" width="4.7109375" style="1" customWidth="1"/>
    <col min="9219" max="9219" width="21" style="1" customWidth="1"/>
    <col min="9220" max="9220" width="17.42578125" style="1" customWidth="1"/>
    <col min="9221" max="9224" width="18.7109375" style="1" customWidth="1"/>
    <col min="9225" max="9225" width="6.28515625" style="1" customWidth="1"/>
    <col min="9226" max="9226" width="5.7109375" style="1" customWidth="1"/>
    <col min="9227" max="9227" width="5" style="1" customWidth="1"/>
    <col min="9228" max="9228" width="4.5703125" style="1" customWidth="1"/>
    <col min="9229" max="9229" width="1.42578125" style="1" customWidth="1"/>
    <col min="9230" max="9472" width="11.42578125" style="1"/>
    <col min="9473" max="9474" width="4.7109375" style="1" customWidth="1"/>
    <col min="9475" max="9475" width="21" style="1" customWidth="1"/>
    <col min="9476" max="9476" width="17.42578125" style="1" customWidth="1"/>
    <col min="9477" max="9480" width="18.7109375" style="1" customWidth="1"/>
    <col min="9481" max="9481" width="6.28515625" style="1" customWidth="1"/>
    <col min="9482" max="9482" width="5.7109375" style="1" customWidth="1"/>
    <col min="9483" max="9483" width="5" style="1" customWidth="1"/>
    <col min="9484" max="9484" width="4.5703125" style="1" customWidth="1"/>
    <col min="9485" max="9485" width="1.42578125" style="1" customWidth="1"/>
    <col min="9486" max="9728" width="11.42578125" style="1"/>
    <col min="9729" max="9730" width="4.7109375" style="1" customWidth="1"/>
    <col min="9731" max="9731" width="21" style="1" customWidth="1"/>
    <col min="9732" max="9732" width="17.42578125" style="1" customWidth="1"/>
    <col min="9733" max="9736" width="18.7109375" style="1" customWidth="1"/>
    <col min="9737" max="9737" width="6.28515625" style="1" customWidth="1"/>
    <col min="9738" max="9738" width="5.7109375" style="1" customWidth="1"/>
    <col min="9739" max="9739" width="5" style="1" customWidth="1"/>
    <col min="9740" max="9740" width="4.5703125" style="1" customWidth="1"/>
    <col min="9741" max="9741" width="1.42578125" style="1" customWidth="1"/>
    <col min="9742" max="9984" width="11.42578125" style="1"/>
    <col min="9985" max="9986" width="4.7109375" style="1" customWidth="1"/>
    <col min="9987" max="9987" width="21" style="1" customWidth="1"/>
    <col min="9988" max="9988" width="17.42578125" style="1" customWidth="1"/>
    <col min="9989" max="9992" width="18.7109375" style="1" customWidth="1"/>
    <col min="9993" max="9993" width="6.28515625" style="1" customWidth="1"/>
    <col min="9994" max="9994" width="5.7109375" style="1" customWidth="1"/>
    <col min="9995" max="9995" width="5" style="1" customWidth="1"/>
    <col min="9996" max="9996" width="4.5703125" style="1" customWidth="1"/>
    <col min="9997" max="9997" width="1.42578125" style="1" customWidth="1"/>
    <col min="9998" max="10240" width="11.42578125" style="1"/>
    <col min="10241" max="10242" width="4.7109375" style="1" customWidth="1"/>
    <col min="10243" max="10243" width="21" style="1" customWidth="1"/>
    <col min="10244" max="10244" width="17.42578125" style="1" customWidth="1"/>
    <col min="10245" max="10248" width="18.7109375" style="1" customWidth="1"/>
    <col min="10249" max="10249" width="6.28515625" style="1" customWidth="1"/>
    <col min="10250" max="10250" width="5.7109375" style="1" customWidth="1"/>
    <col min="10251" max="10251" width="5" style="1" customWidth="1"/>
    <col min="10252" max="10252" width="4.5703125" style="1" customWidth="1"/>
    <col min="10253" max="10253" width="1.42578125" style="1" customWidth="1"/>
    <col min="10254" max="10496" width="11.42578125" style="1"/>
    <col min="10497" max="10498" width="4.7109375" style="1" customWidth="1"/>
    <col min="10499" max="10499" width="21" style="1" customWidth="1"/>
    <col min="10500" max="10500" width="17.42578125" style="1" customWidth="1"/>
    <col min="10501" max="10504" width="18.7109375" style="1" customWidth="1"/>
    <col min="10505" max="10505" width="6.28515625" style="1" customWidth="1"/>
    <col min="10506" max="10506" width="5.7109375" style="1" customWidth="1"/>
    <col min="10507" max="10507" width="5" style="1" customWidth="1"/>
    <col min="10508" max="10508" width="4.5703125" style="1" customWidth="1"/>
    <col min="10509" max="10509" width="1.42578125" style="1" customWidth="1"/>
    <col min="10510" max="10752" width="11.42578125" style="1"/>
    <col min="10753" max="10754" width="4.7109375" style="1" customWidth="1"/>
    <col min="10755" max="10755" width="21" style="1" customWidth="1"/>
    <col min="10756" max="10756" width="17.42578125" style="1" customWidth="1"/>
    <col min="10757" max="10760" width="18.7109375" style="1" customWidth="1"/>
    <col min="10761" max="10761" width="6.28515625" style="1" customWidth="1"/>
    <col min="10762" max="10762" width="5.7109375" style="1" customWidth="1"/>
    <col min="10763" max="10763" width="5" style="1" customWidth="1"/>
    <col min="10764" max="10764" width="4.5703125" style="1" customWidth="1"/>
    <col min="10765" max="10765" width="1.42578125" style="1" customWidth="1"/>
    <col min="10766" max="11008" width="11.42578125" style="1"/>
    <col min="11009" max="11010" width="4.7109375" style="1" customWidth="1"/>
    <col min="11011" max="11011" width="21" style="1" customWidth="1"/>
    <col min="11012" max="11012" width="17.42578125" style="1" customWidth="1"/>
    <col min="11013" max="11016" width="18.7109375" style="1" customWidth="1"/>
    <col min="11017" max="11017" width="6.28515625" style="1" customWidth="1"/>
    <col min="11018" max="11018" width="5.7109375" style="1" customWidth="1"/>
    <col min="11019" max="11019" width="5" style="1" customWidth="1"/>
    <col min="11020" max="11020" width="4.5703125" style="1" customWidth="1"/>
    <col min="11021" max="11021" width="1.42578125" style="1" customWidth="1"/>
    <col min="11022" max="11264" width="11.42578125" style="1"/>
    <col min="11265" max="11266" width="4.7109375" style="1" customWidth="1"/>
    <col min="11267" max="11267" width="21" style="1" customWidth="1"/>
    <col min="11268" max="11268" width="17.42578125" style="1" customWidth="1"/>
    <col min="11269" max="11272" width="18.7109375" style="1" customWidth="1"/>
    <col min="11273" max="11273" width="6.28515625" style="1" customWidth="1"/>
    <col min="11274" max="11274" width="5.7109375" style="1" customWidth="1"/>
    <col min="11275" max="11275" width="5" style="1" customWidth="1"/>
    <col min="11276" max="11276" width="4.5703125" style="1" customWidth="1"/>
    <col min="11277" max="11277" width="1.42578125" style="1" customWidth="1"/>
    <col min="11278" max="11520" width="11.42578125" style="1"/>
    <col min="11521" max="11522" width="4.7109375" style="1" customWidth="1"/>
    <col min="11523" max="11523" width="21" style="1" customWidth="1"/>
    <col min="11524" max="11524" width="17.42578125" style="1" customWidth="1"/>
    <col min="11525" max="11528" width="18.7109375" style="1" customWidth="1"/>
    <col min="11529" max="11529" width="6.28515625" style="1" customWidth="1"/>
    <col min="11530" max="11530" width="5.7109375" style="1" customWidth="1"/>
    <col min="11531" max="11531" width="5" style="1" customWidth="1"/>
    <col min="11532" max="11532" width="4.5703125" style="1" customWidth="1"/>
    <col min="11533" max="11533" width="1.42578125" style="1" customWidth="1"/>
    <col min="11534" max="11776" width="11.42578125" style="1"/>
    <col min="11777" max="11778" width="4.7109375" style="1" customWidth="1"/>
    <col min="11779" max="11779" width="21" style="1" customWidth="1"/>
    <col min="11780" max="11780" width="17.42578125" style="1" customWidth="1"/>
    <col min="11781" max="11784" width="18.7109375" style="1" customWidth="1"/>
    <col min="11785" max="11785" width="6.28515625" style="1" customWidth="1"/>
    <col min="11786" max="11786" width="5.7109375" style="1" customWidth="1"/>
    <col min="11787" max="11787" width="5" style="1" customWidth="1"/>
    <col min="11788" max="11788" width="4.5703125" style="1" customWidth="1"/>
    <col min="11789" max="11789" width="1.42578125" style="1" customWidth="1"/>
    <col min="11790" max="12032" width="11.42578125" style="1"/>
    <col min="12033" max="12034" width="4.7109375" style="1" customWidth="1"/>
    <col min="12035" max="12035" width="21" style="1" customWidth="1"/>
    <col min="12036" max="12036" width="17.42578125" style="1" customWidth="1"/>
    <col min="12037" max="12040" width="18.7109375" style="1" customWidth="1"/>
    <col min="12041" max="12041" width="6.28515625" style="1" customWidth="1"/>
    <col min="12042" max="12042" width="5.7109375" style="1" customWidth="1"/>
    <col min="12043" max="12043" width="5" style="1" customWidth="1"/>
    <col min="12044" max="12044" width="4.5703125" style="1" customWidth="1"/>
    <col min="12045" max="12045" width="1.42578125" style="1" customWidth="1"/>
    <col min="12046" max="12288" width="11.42578125" style="1"/>
    <col min="12289" max="12290" width="4.7109375" style="1" customWidth="1"/>
    <col min="12291" max="12291" width="21" style="1" customWidth="1"/>
    <col min="12292" max="12292" width="17.42578125" style="1" customWidth="1"/>
    <col min="12293" max="12296" width="18.7109375" style="1" customWidth="1"/>
    <col min="12297" max="12297" width="6.28515625" style="1" customWidth="1"/>
    <col min="12298" max="12298" width="5.7109375" style="1" customWidth="1"/>
    <col min="12299" max="12299" width="5" style="1" customWidth="1"/>
    <col min="12300" max="12300" width="4.5703125" style="1" customWidth="1"/>
    <col min="12301" max="12301" width="1.42578125" style="1" customWidth="1"/>
    <col min="12302" max="12544" width="11.42578125" style="1"/>
    <col min="12545" max="12546" width="4.7109375" style="1" customWidth="1"/>
    <col min="12547" max="12547" width="21" style="1" customWidth="1"/>
    <col min="12548" max="12548" width="17.42578125" style="1" customWidth="1"/>
    <col min="12549" max="12552" width="18.7109375" style="1" customWidth="1"/>
    <col min="12553" max="12553" width="6.28515625" style="1" customWidth="1"/>
    <col min="12554" max="12554" width="5.7109375" style="1" customWidth="1"/>
    <col min="12555" max="12555" width="5" style="1" customWidth="1"/>
    <col min="12556" max="12556" width="4.5703125" style="1" customWidth="1"/>
    <col min="12557" max="12557" width="1.42578125" style="1" customWidth="1"/>
    <col min="12558" max="12800" width="11.42578125" style="1"/>
    <col min="12801" max="12802" width="4.7109375" style="1" customWidth="1"/>
    <col min="12803" max="12803" width="21" style="1" customWidth="1"/>
    <col min="12804" max="12804" width="17.42578125" style="1" customWidth="1"/>
    <col min="12805" max="12808" width="18.7109375" style="1" customWidth="1"/>
    <col min="12809" max="12809" width="6.28515625" style="1" customWidth="1"/>
    <col min="12810" max="12810" width="5.7109375" style="1" customWidth="1"/>
    <col min="12811" max="12811" width="5" style="1" customWidth="1"/>
    <col min="12812" max="12812" width="4.5703125" style="1" customWidth="1"/>
    <col min="12813" max="12813" width="1.42578125" style="1" customWidth="1"/>
    <col min="12814" max="13056" width="11.42578125" style="1"/>
    <col min="13057" max="13058" width="4.7109375" style="1" customWidth="1"/>
    <col min="13059" max="13059" width="21" style="1" customWidth="1"/>
    <col min="13060" max="13060" width="17.42578125" style="1" customWidth="1"/>
    <col min="13061" max="13064" width="18.7109375" style="1" customWidth="1"/>
    <col min="13065" max="13065" width="6.28515625" style="1" customWidth="1"/>
    <col min="13066" max="13066" width="5.7109375" style="1" customWidth="1"/>
    <col min="13067" max="13067" width="5" style="1" customWidth="1"/>
    <col min="13068" max="13068" width="4.5703125" style="1" customWidth="1"/>
    <col min="13069" max="13069" width="1.42578125" style="1" customWidth="1"/>
    <col min="13070" max="13312" width="11.42578125" style="1"/>
    <col min="13313" max="13314" width="4.7109375" style="1" customWidth="1"/>
    <col min="13315" max="13315" width="21" style="1" customWidth="1"/>
    <col min="13316" max="13316" width="17.42578125" style="1" customWidth="1"/>
    <col min="13317" max="13320" width="18.7109375" style="1" customWidth="1"/>
    <col min="13321" max="13321" width="6.28515625" style="1" customWidth="1"/>
    <col min="13322" max="13322" width="5.7109375" style="1" customWidth="1"/>
    <col min="13323" max="13323" width="5" style="1" customWidth="1"/>
    <col min="13324" max="13324" width="4.5703125" style="1" customWidth="1"/>
    <col min="13325" max="13325" width="1.42578125" style="1" customWidth="1"/>
    <col min="13326" max="13568" width="11.42578125" style="1"/>
    <col min="13569" max="13570" width="4.7109375" style="1" customWidth="1"/>
    <col min="13571" max="13571" width="21" style="1" customWidth="1"/>
    <col min="13572" max="13572" width="17.42578125" style="1" customWidth="1"/>
    <col min="13573" max="13576" width="18.7109375" style="1" customWidth="1"/>
    <col min="13577" max="13577" width="6.28515625" style="1" customWidth="1"/>
    <col min="13578" max="13578" width="5.7109375" style="1" customWidth="1"/>
    <col min="13579" max="13579" width="5" style="1" customWidth="1"/>
    <col min="13580" max="13580" width="4.5703125" style="1" customWidth="1"/>
    <col min="13581" max="13581" width="1.42578125" style="1" customWidth="1"/>
    <col min="13582" max="13824" width="11.42578125" style="1"/>
    <col min="13825" max="13826" width="4.7109375" style="1" customWidth="1"/>
    <col min="13827" max="13827" width="21" style="1" customWidth="1"/>
    <col min="13828" max="13828" width="17.42578125" style="1" customWidth="1"/>
    <col min="13829" max="13832" width="18.7109375" style="1" customWidth="1"/>
    <col min="13833" max="13833" width="6.28515625" style="1" customWidth="1"/>
    <col min="13834" max="13834" width="5.7109375" style="1" customWidth="1"/>
    <col min="13835" max="13835" width="5" style="1" customWidth="1"/>
    <col min="13836" max="13836" width="4.5703125" style="1" customWidth="1"/>
    <col min="13837" max="13837" width="1.42578125" style="1" customWidth="1"/>
    <col min="13838" max="14080" width="11.42578125" style="1"/>
    <col min="14081" max="14082" width="4.7109375" style="1" customWidth="1"/>
    <col min="14083" max="14083" width="21" style="1" customWidth="1"/>
    <col min="14084" max="14084" width="17.42578125" style="1" customWidth="1"/>
    <col min="14085" max="14088" width="18.7109375" style="1" customWidth="1"/>
    <col min="14089" max="14089" width="6.28515625" style="1" customWidth="1"/>
    <col min="14090" max="14090" width="5.7109375" style="1" customWidth="1"/>
    <col min="14091" max="14091" width="5" style="1" customWidth="1"/>
    <col min="14092" max="14092" width="4.5703125" style="1" customWidth="1"/>
    <col min="14093" max="14093" width="1.42578125" style="1" customWidth="1"/>
    <col min="14094" max="14336" width="11.42578125" style="1"/>
    <col min="14337" max="14338" width="4.7109375" style="1" customWidth="1"/>
    <col min="14339" max="14339" width="21" style="1" customWidth="1"/>
    <col min="14340" max="14340" width="17.42578125" style="1" customWidth="1"/>
    <col min="14341" max="14344" width="18.7109375" style="1" customWidth="1"/>
    <col min="14345" max="14345" width="6.28515625" style="1" customWidth="1"/>
    <col min="14346" max="14346" width="5.7109375" style="1" customWidth="1"/>
    <col min="14347" max="14347" width="5" style="1" customWidth="1"/>
    <col min="14348" max="14348" width="4.5703125" style="1" customWidth="1"/>
    <col min="14349" max="14349" width="1.42578125" style="1" customWidth="1"/>
    <col min="14350" max="14592" width="11.42578125" style="1"/>
    <col min="14593" max="14594" width="4.7109375" style="1" customWidth="1"/>
    <col min="14595" max="14595" width="21" style="1" customWidth="1"/>
    <col min="14596" max="14596" width="17.42578125" style="1" customWidth="1"/>
    <col min="14597" max="14600" width="18.7109375" style="1" customWidth="1"/>
    <col min="14601" max="14601" width="6.28515625" style="1" customWidth="1"/>
    <col min="14602" max="14602" width="5.7109375" style="1" customWidth="1"/>
    <col min="14603" max="14603" width="5" style="1" customWidth="1"/>
    <col min="14604" max="14604" width="4.5703125" style="1" customWidth="1"/>
    <col min="14605" max="14605" width="1.42578125" style="1" customWidth="1"/>
    <col min="14606" max="14848" width="11.42578125" style="1"/>
    <col min="14849" max="14850" width="4.7109375" style="1" customWidth="1"/>
    <col min="14851" max="14851" width="21" style="1" customWidth="1"/>
    <col min="14852" max="14852" width="17.42578125" style="1" customWidth="1"/>
    <col min="14853" max="14856" width="18.7109375" style="1" customWidth="1"/>
    <col min="14857" max="14857" width="6.28515625" style="1" customWidth="1"/>
    <col min="14858" max="14858" width="5.7109375" style="1" customWidth="1"/>
    <col min="14859" max="14859" width="5" style="1" customWidth="1"/>
    <col min="14860" max="14860" width="4.5703125" style="1" customWidth="1"/>
    <col min="14861" max="14861" width="1.42578125" style="1" customWidth="1"/>
    <col min="14862" max="15104" width="11.42578125" style="1"/>
    <col min="15105" max="15106" width="4.7109375" style="1" customWidth="1"/>
    <col min="15107" max="15107" width="21" style="1" customWidth="1"/>
    <col min="15108" max="15108" width="17.42578125" style="1" customWidth="1"/>
    <col min="15109" max="15112" width="18.7109375" style="1" customWidth="1"/>
    <col min="15113" max="15113" width="6.28515625" style="1" customWidth="1"/>
    <col min="15114" max="15114" width="5.7109375" style="1" customWidth="1"/>
    <col min="15115" max="15115" width="5" style="1" customWidth="1"/>
    <col min="15116" max="15116" width="4.5703125" style="1" customWidth="1"/>
    <col min="15117" max="15117" width="1.42578125" style="1" customWidth="1"/>
    <col min="15118" max="15360" width="11.42578125" style="1"/>
    <col min="15361" max="15362" width="4.7109375" style="1" customWidth="1"/>
    <col min="15363" max="15363" width="21" style="1" customWidth="1"/>
    <col min="15364" max="15364" width="17.42578125" style="1" customWidth="1"/>
    <col min="15365" max="15368" width="18.7109375" style="1" customWidth="1"/>
    <col min="15369" max="15369" width="6.28515625" style="1" customWidth="1"/>
    <col min="15370" max="15370" width="5.7109375" style="1" customWidth="1"/>
    <col min="15371" max="15371" width="5" style="1" customWidth="1"/>
    <col min="15372" max="15372" width="4.5703125" style="1" customWidth="1"/>
    <col min="15373" max="15373" width="1.42578125" style="1" customWidth="1"/>
    <col min="15374" max="15616" width="11.42578125" style="1"/>
    <col min="15617" max="15618" width="4.7109375" style="1" customWidth="1"/>
    <col min="15619" max="15619" width="21" style="1" customWidth="1"/>
    <col min="15620" max="15620" width="17.42578125" style="1" customWidth="1"/>
    <col min="15621" max="15624" width="18.7109375" style="1" customWidth="1"/>
    <col min="15625" max="15625" width="6.28515625" style="1" customWidth="1"/>
    <col min="15626" max="15626" width="5.7109375" style="1" customWidth="1"/>
    <col min="15627" max="15627" width="5" style="1" customWidth="1"/>
    <col min="15628" max="15628" width="4.5703125" style="1" customWidth="1"/>
    <col min="15629" max="15629" width="1.42578125" style="1" customWidth="1"/>
    <col min="15630" max="15872" width="11.42578125" style="1"/>
    <col min="15873" max="15874" width="4.7109375" style="1" customWidth="1"/>
    <col min="15875" max="15875" width="21" style="1" customWidth="1"/>
    <col min="15876" max="15876" width="17.42578125" style="1" customWidth="1"/>
    <col min="15877" max="15880" width="18.7109375" style="1" customWidth="1"/>
    <col min="15881" max="15881" width="6.28515625" style="1" customWidth="1"/>
    <col min="15882" max="15882" width="5.7109375" style="1" customWidth="1"/>
    <col min="15883" max="15883" width="5" style="1" customWidth="1"/>
    <col min="15884" max="15884" width="4.5703125" style="1" customWidth="1"/>
    <col min="15885" max="15885" width="1.42578125" style="1" customWidth="1"/>
    <col min="15886" max="16128" width="11.42578125" style="1"/>
    <col min="16129" max="16130" width="4.7109375" style="1" customWidth="1"/>
    <col min="16131" max="16131" width="21" style="1" customWidth="1"/>
    <col min="16132" max="16132" width="17.42578125" style="1" customWidth="1"/>
    <col min="16133" max="16136" width="18.7109375" style="1" customWidth="1"/>
    <col min="16137" max="16137" width="6.28515625" style="1" customWidth="1"/>
    <col min="16138" max="16138" width="5.7109375" style="1" customWidth="1"/>
    <col min="16139" max="16139" width="5" style="1" customWidth="1"/>
    <col min="16140" max="16140" width="4.5703125" style="1" customWidth="1"/>
    <col min="16141" max="16141" width="1.42578125" style="1" customWidth="1"/>
    <col min="16142" max="16384" width="11.42578125" style="1"/>
  </cols>
  <sheetData>
    <row r="1" spans="1:12" ht="15.75" x14ac:dyDescent="0.2">
      <c r="A1" s="166" t="s">
        <v>8</v>
      </c>
      <c r="B1" s="167"/>
      <c r="C1" s="168"/>
      <c r="D1" s="172">
        <f>'Stemne-oversikt'!C3</f>
        <v>0</v>
      </c>
      <c r="E1" s="173"/>
      <c r="F1" s="173"/>
      <c r="G1" s="173"/>
      <c r="H1" s="173"/>
      <c r="I1" s="173"/>
      <c r="J1" s="173"/>
      <c r="K1" s="173"/>
      <c r="L1" s="174"/>
    </row>
    <row r="2" spans="1:12" ht="15.75" x14ac:dyDescent="0.2">
      <c r="A2" s="169" t="s">
        <v>11</v>
      </c>
      <c r="B2" s="170"/>
      <c r="C2" s="171"/>
      <c r="D2" s="21">
        <f>'Stemne-oversikt'!C11</f>
        <v>0</v>
      </c>
      <c r="E2" s="175" t="s">
        <v>9</v>
      </c>
      <c r="F2" s="176"/>
      <c r="G2" s="177"/>
      <c r="H2" s="178">
        <f>'Stemne-oversikt'!D11</f>
        <v>0</v>
      </c>
      <c r="I2" s="178"/>
      <c r="J2" s="178"/>
      <c r="K2" s="178"/>
      <c r="L2" s="179"/>
    </row>
    <row r="3" spans="1:12" ht="15.75" x14ac:dyDescent="0.2">
      <c r="A3" s="169" t="s">
        <v>14</v>
      </c>
      <c r="B3" s="170"/>
      <c r="C3" s="171"/>
      <c r="D3" s="163">
        <f>'Stemne-oversikt'!E11</f>
        <v>0</v>
      </c>
      <c r="E3" s="164"/>
      <c r="F3" s="164"/>
      <c r="G3" s="164"/>
      <c r="H3" s="164"/>
      <c r="I3" s="164"/>
      <c r="J3" s="164"/>
      <c r="K3" s="164"/>
      <c r="L3" s="165"/>
    </row>
    <row r="4" spans="1:12" ht="15.75" x14ac:dyDescent="0.2">
      <c r="A4" s="169" t="s">
        <v>10</v>
      </c>
      <c r="B4" s="170"/>
      <c r="C4" s="171"/>
      <c r="D4" s="163">
        <f>'Stemne-oversikt'!F11</f>
        <v>0</v>
      </c>
      <c r="E4" s="164"/>
      <c r="F4" s="164"/>
      <c r="G4" s="164"/>
      <c r="H4" s="164"/>
      <c r="I4" s="164"/>
      <c r="J4" s="164"/>
      <c r="K4" s="164"/>
      <c r="L4" s="165"/>
    </row>
    <row r="5" spans="1:12" ht="15.75" x14ac:dyDescent="0.2">
      <c r="A5" s="169" t="s">
        <v>12</v>
      </c>
      <c r="B5" s="171"/>
      <c r="C5" s="163">
        <f>'Stemne-oversikt'!C4</f>
        <v>0</v>
      </c>
      <c r="D5" s="188"/>
      <c r="E5" s="202" t="s">
        <v>89</v>
      </c>
      <c r="F5" s="203"/>
      <c r="G5" s="203"/>
      <c r="H5" s="191">
        <f>'Stemne-oversikt'!B11</f>
        <v>0</v>
      </c>
      <c r="I5" s="192"/>
      <c r="J5" s="192"/>
      <c r="K5" s="192"/>
      <c r="L5" s="193"/>
    </row>
    <row r="6" spans="1:12" ht="16.5" thickBot="1" x14ac:dyDescent="0.25">
      <c r="A6" s="184" t="s">
        <v>16</v>
      </c>
      <c r="B6" s="185"/>
      <c r="C6" s="22" t="s">
        <v>15</v>
      </c>
      <c r="D6" s="31"/>
      <c r="E6" s="197" t="s">
        <v>17</v>
      </c>
      <c r="F6" s="198"/>
      <c r="G6" s="198"/>
      <c r="H6" s="199"/>
      <c r="I6" s="200"/>
      <c r="J6" s="200"/>
      <c r="K6" s="200"/>
      <c r="L6" s="201"/>
    </row>
    <row r="7" spans="1:12" ht="15.75" x14ac:dyDescent="0.2">
      <c r="A7" s="6"/>
      <c r="B7" s="6"/>
      <c r="C7" s="7"/>
      <c r="E7" s="6"/>
      <c r="G7" s="8"/>
      <c r="H7" s="8"/>
      <c r="I7" s="8"/>
      <c r="J7" s="8"/>
      <c r="K7" s="26"/>
      <c r="L7" s="8"/>
    </row>
    <row r="8" spans="1:12" x14ac:dyDescent="0.2">
      <c r="A8" s="24" t="s">
        <v>4</v>
      </c>
      <c r="B8" s="32" t="s">
        <v>5</v>
      </c>
      <c r="C8" s="33" t="s">
        <v>90</v>
      </c>
      <c r="D8" s="33" t="s">
        <v>91</v>
      </c>
      <c r="E8" s="34" t="s">
        <v>92</v>
      </c>
      <c r="F8" s="34" t="s">
        <v>93</v>
      </c>
      <c r="G8" s="34" t="s">
        <v>94</v>
      </c>
      <c r="H8" s="34" t="s">
        <v>95</v>
      </c>
      <c r="I8" s="20" t="s">
        <v>3</v>
      </c>
      <c r="J8" s="20" t="s">
        <v>2</v>
      </c>
      <c r="K8" s="24" t="s">
        <v>6</v>
      </c>
      <c r="L8" s="24" t="s">
        <v>7</v>
      </c>
    </row>
    <row r="9" spans="1:12" s="40" customFormat="1" x14ac:dyDescent="0.2">
      <c r="A9" s="35"/>
      <c r="B9" s="36"/>
      <c r="C9" s="79"/>
      <c r="D9" s="38"/>
      <c r="E9" s="38"/>
      <c r="F9" s="38"/>
      <c r="G9" s="38"/>
      <c r="H9" s="38"/>
      <c r="I9" s="39"/>
      <c r="J9" s="39"/>
      <c r="K9" s="35"/>
      <c r="L9" s="35"/>
    </row>
    <row r="10" spans="1:12" x14ac:dyDescent="0.2">
      <c r="A10" s="41"/>
      <c r="B10" s="41"/>
      <c r="C10" s="42"/>
      <c r="D10" s="43"/>
      <c r="E10" s="44"/>
      <c r="F10" s="44"/>
      <c r="G10" s="44"/>
      <c r="H10" s="44"/>
      <c r="I10" s="41"/>
      <c r="J10" s="41"/>
      <c r="K10" s="17"/>
      <c r="L10" s="41"/>
    </row>
    <row r="11" spans="1:12" x14ac:dyDescent="0.2">
      <c r="A11" s="41"/>
      <c r="B11" s="41"/>
      <c r="C11" s="42"/>
      <c r="D11" s="43"/>
      <c r="E11" s="44"/>
      <c r="F11" s="44"/>
      <c r="G11" s="44"/>
      <c r="H11" s="44"/>
      <c r="I11" s="41"/>
      <c r="J11" s="41"/>
      <c r="K11" s="17"/>
      <c r="L11" s="41"/>
    </row>
    <row r="12" spans="1:12" x14ac:dyDescent="0.2">
      <c r="A12" s="41"/>
      <c r="B12" s="41"/>
      <c r="C12" s="42"/>
      <c r="D12" s="43"/>
      <c r="E12" s="44"/>
      <c r="F12" s="44"/>
      <c r="G12" s="44"/>
      <c r="H12" s="44"/>
      <c r="I12" s="41"/>
      <c r="J12" s="41"/>
      <c r="K12" s="17"/>
      <c r="L12" s="41"/>
    </row>
    <row r="13" spans="1:12" x14ac:dyDescent="0.2">
      <c r="A13" s="41"/>
      <c r="B13" s="41"/>
      <c r="C13" s="42"/>
      <c r="D13" s="43"/>
      <c r="E13" s="44"/>
      <c r="F13" s="44"/>
      <c r="G13" s="44"/>
      <c r="H13" s="44"/>
      <c r="I13" s="41"/>
      <c r="J13" s="41"/>
      <c r="K13" s="17"/>
      <c r="L13" s="41"/>
    </row>
    <row r="14" spans="1:12" x14ac:dyDescent="0.2">
      <c r="A14" s="41"/>
      <c r="B14" s="41"/>
      <c r="C14" s="42"/>
      <c r="D14" s="43"/>
      <c r="E14" s="44"/>
      <c r="F14" s="44"/>
      <c r="G14" s="44"/>
      <c r="H14" s="44"/>
      <c r="I14" s="41"/>
      <c r="J14" s="41"/>
      <c r="K14" s="17"/>
      <c r="L14" s="41"/>
    </row>
    <row r="15" spans="1:12" x14ac:dyDescent="0.2">
      <c r="A15" s="41"/>
      <c r="B15" s="41"/>
      <c r="C15" s="42"/>
      <c r="D15" s="43"/>
      <c r="E15" s="44"/>
      <c r="F15" s="44"/>
      <c r="G15" s="44"/>
      <c r="H15" s="44"/>
      <c r="I15" s="41"/>
      <c r="J15" s="41"/>
      <c r="K15" s="17"/>
      <c r="L15" s="41"/>
    </row>
    <row r="16" spans="1:12" x14ac:dyDescent="0.2">
      <c r="A16" s="41"/>
      <c r="B16" s="41"/>
      <c r="C16" s="42"/>
      <c r="D16" s="43"/>
      <c r="E16" s="44"/>
      <c r="F16" s="44"/>
      <c r="G16" s="44"/>
      <c r="H16" s="44"/>
      <c r="I16" s="41"/>
      <c r="J16" s="41"/>
      <c r="K16" s="17"/>
      <c r="L16" s="41"/>
    </row>
    <row r="17" spans="1:12" x14ac:dyDescent="0.2">
      <c r="A17" s="41"/>
      <c r="B17" s="41"/>
      <c r="C17" s="42"/>
      <c r="D17" s="43"/>
      <c r="E17" s="44"/>
      <c r="F17" s="44"/>
      <c r="G17" s="44"/>
      <c r="H17" s="44"/>
      <c r="I17" s="41"/>
      <c r="J17" s="41"/>
      <c r="K17" s="17"/>
      <c r="L17" s="41"/>
    </row>
    <row r="18" spans="1:12" x14ac:dyDescent="0.2">
      <c r="A18" s="41"/>
      <c r="B18" s="41"/>
      <c r="C18" s="42"/>
      <c r="D18" s="43"/>
      <c r="E18" s="44"/>
      <c r="F18" s="44"/>
      <c r="G18" s="44"/>
      <c r="H18" s="44"/>
      <c r="I18" s="41"/>
      <c r="J18" s="41"/>
      <c r="K18" s="17"/>
      <c r="L18" s="41"/>
    </row>
    <row r="19" spans="1:12" x14ac:dyDescent="0.2">
      <c r="A19" s="41"/>
      <c r="B19" s="41"/>
      <c r="C19" s="42"/>
      <c r="D19" s="43"/>
      <c r="E19" s="44"/>
      <c r="F19" s="44"/>
      <c r="G19" s="44"/>
      <c r="H19" s="44"/>
      <c r="I19" s="41"/>
      <c r="J19" s="41"/>
      <c r="K19" s="17"/>
      <c r="L19" s="41"/>
    </row>
    <row r="20" spans="1:12" x14ac:dyDescent="0.2">
      <c r="A20" s="41"/>
      <c r="B20" s="41"/>
      <c r="C20" s="42"/>
      <c r="D20" s="45"/>
      <c r="E20" s="46"/>
      <c r="F20" s="46"/>
      <c r="G20" s="46"/>
      <c r="H20" s="44"/>
      <c r="I20" s="41"/>
      <c r="J20" s="41"/>
      <c r="K20" s="17"/>
      <c r="L20" s="41"/>
    </row>
    <row r="21" spans="1:12" x14ac:dyDescent="0.2">
      <c r="A21" s="41"/>
      <c r="B21" s="41"/>
      <c r="C21" s="42"/>
      <c r="D21" s="43"/>
      <c r="E21" s="44"/>
      <c r="F21" s="44"/>
      <c r="G21" s="44"/>
      <c r="H21" s="44"/>
      <c r="I21" s="41"/>
      <c r="J21" s="41"/>
      <c r="K21" s="17"/>
      <c r="L21" s="41"/>
    </row>
    <row r="22" spans="1:12" x14ac:dyDescent="0.2">
      <c r="A22" s="41"/>
      <c r="B22" s="41"/>
      <c r="C22" s="42"/>
      <c r="D22" s="43"/>
      <c r="E22" s="44"/>
      <c r="F22" s="44"/>
      <c r="G22" s="44"/>
      <c r="H22" s="44"/>
      <c r="I22" s="41"/>
      <c r="J22" s="41"/>
      <c r="K22" s="17"/>
      <c r="L22" s="41"/>
    </row>
    <row r="23" spans="1:12" x14ac:dyDescent="0.2">
      <c r="A23" s="41"/>
      <c r="B23" s="41"/>
      <c r="C23" s="56"/>
      <c r="D23" s="47"/>
      <c r="E23" s="48"/>
      <c r="F23" s="48"/>
      <c r="G23" s="48"/>
      <c r="H23" s="48"/>
      <c r="I23" s="41"/>
      <c r="J23" s="41"/>
      <c r="K23" s="17"/>
      <c r="L23" s="41"/>
    </row>
    <row r="24" spans="1:12" x14ac:dyDescent="0.2">
      <c r="A24" s="41"/>
      <c r="B24" s="41"/>
      <c r="C24" s="42"/>
      <c r="D24" s="45"/>
      <c r="E24" s="46"/>
      <c r="F24" s="46"/>
      <c r="G24" s="46"/>
      <c r="H24" s="44"/>
      <c r="I24" s="41"/>
      <c r="J24" s="41"/>
      <c r="K24" s="17"/>
      <c r="L24" s="41"/>
    </row>
    <row r="25" spans="1:12" x14ac:dyDescent="0.2">
      <c r="A25" s="41"/>
      <c r="B25" s="41"/>
      <c r="C25" s="42"/>
      <c r="D25" s="43"/>
      <c r="E25" s="44"/>
      <c r="F25" s="44"/>
      <c r="G25" s="44"/>
      <c r="H25" s="44"/>
      <c r="I25" s="41"/>
      <c r="J25" s="41"/>
      <c r="K25" s="17"/>
      <c r="L25" s="41"/>
    </row>
    <row r="26" spans="1:12" x14ac:dyDescent="0.2">
      <c r="A26" s="41"/>
      <c r="B26" s="41"/>
      <c r="C26" s="42"/>
      <c r="D26" s="43"/>
      <c r="E26" s="44"/>
      <c r="F26" s="44"/>
      <c r="G26" s="44"/>
      <c r="H26" s="44"/>
      <c r="I26" s="41"/>
      <c r="J26" s="41"/>
      <c r="K26" s="17"/>
      <c r="L26" s="41"/>
    </row>
    <row r="27" spans="1:12" x14ac:dyDescent="0.2">
      <c r="A27" s="41"/>
      <c r="B27" s="41"/>
      <c r="C27" s="42"/>
      <c r="D27" s="44"/>
      <c r="E27" s="44"/>
      <c r="F27" s="44"/>
      <c r="G27" s="44"/>
      <c r="H27" s="44"/>
      <c r="I27" s="41"/>
      <c r="J27" s="41"/>
      <c r="K27" s="17"/>
      <c r="L27" s="41"/>
    </row>
    <row r="28" spans="1:12" x14ac:dyDescent="0.2">
      <c r="A28" s="49"/>
      <c r="B28" s="50"/>
      <c r="C28" s="50"/>
      <c r="D28" s="50"/>
      <c r="E28" s="49"/>
      <c r="F28" s="49"/>
      <c r="G28" s="51"/>
      <c r="H28" s="51"/>
      <c r="I28" s="51"/>
      <c r="J28" s="51"/>
      <c r="K28" s="52"/>
      <c r="L28" s="52"/>
    </row>
    <row r="29" spans="1:12" ht="15.75" x14ac:dyDescent="0.2">
      <c r="A29" s="175" t="s">
        <v>22</v>
      </c>
      <c r="B29" s="177"/>
      <c r="C29" s="62" t="s">
        <v>15</v>
      </c>
      <c r="D29" s="63"/>
      <c r="E29" s="64" t="s">
        <v>17</v>
      </c>
      <c r="F29" s="64"/>
      <c r="G29" s="64"/>
      <c r="H29" s="65"/>
      <c r="I29" s="66"/>
      <c r="J29" s="66"/>
      <c r="K29" s="66"/>
      <c r="L29" s="67"/>
    </row>
    <row r="30" spans="1:12" x14ac:dyDescent="0.2">
      <c r="A30" s="20" t="s">
        <v>4</v>
      </c>
      <c r="B30" s="20" t="s">
        <v>5</v>
      </c>
      <c r="C30" s="20" t="s">
        <v>0</v>
      </c>
      <c r="D30" s="20" t="s">
        <v>1</v>
      </c>
      <c r="E30" s="20" t="s">
        <v>3</v>
      </c>
      <c r="F30" s="20" t="s">
        <v>2</v>
      </c>
      <c r="G30" s="20"/>
      <c r="H30" s="20"/>
      <c r="I30" s="20"/>
      <c r="J30" s="20" t="s">
        <v>6</v>
      </c>
      <c r="K30" s="20"/>
      <c r="L30" s="20" t="s">
        <v>7</v>
      </c>
    </row>
    <row r="31" spans="1:12" x14ac:dyDescent="0.2">
      <c r="A31" s="41">
        <v>1</v>
      </c>
      <c r="B31" s="41"/>
      <c r="C31" s="44"/>
      <c r="D31" s="44"/>
      <c r="E31" s="41"/>
      <c r="F31" s="41"/>
      <c r="G31" s="41"/>
      <c r="H31" s="41"/>
      <c r="I31" s="41"/>
      <c r="J31" s="41"/>
      <c r="K31" s="17"/>
      <c r="L31" s="41"/>
    </row>
    <row r="32" spans="1:12" x14ac:dyDescent="0.2">
      <c r="A32" s="41">
        <v>2</v>
      </c>
      <c r="B32" s="41"/>
      <c r="C32" s="44"/>
      <c r="D32" s="44"/>
      <c r="E32" s="41"/>
      <c r="F32" s="41"/>
      <c r="G32" s="41"/>
      <c r="H32" s="41"/>
      <c r="I32" s="41"/>
      <c r="J32" s="41"/>
      <c r="K32" s="17"/>
      <c r="L32" s="41"/>
    </row>
    <row r="33" spans="1:12" x14ac:dyDescent="0.2">
      <c r="A33" s="41">
        <v>3</v>
      </c>
      <c r="B33" s="41"/>
      <c r="C33" s="44"/>
      <c r="D33" s="44"/>
      <c r="E33" s="41"/>
      <c r="F33" s="41"/>
      <c r="G33" s="41"/>
      <c r="H33" s="41"/>
      <c r="I33" s="41"/>
      <c r="J33" s="41"/>
      <c r="K33" s="17"/>
      <c r="L33" s="41"/>
    </row>
  </sheetData>
  <mergeCells count="17">
    <mergeCell ref="A6:B6"/>
    <mergeCell ref="E6:G6"/>
    <mergeCell ref="H6:L6"/>
    <mergeCell ref="A29:B29"/>
    <mergeCell ref="A4:C4"/>
    <mergeCell ref="D4:L4"/>
    <mergeCell ref="A5:B5"/>
    <mergeCell ref="C5:D5"/>
    <mergeCell ref="E5:G5"/>
    <mergeCell ref="H5:L5"/>
    <mergeCell ref="A3:C3"/>
    <mergeCell ref="D3:L3"/>
    <mergeCell ref="A1:C1"/>
    <mergeCell ref="D1:L1"/>
    <mergeCell ref="A2:C2"/>
    <mergeCell ref="E2:G2"/>
    <mergeCell ref="H2:L2"/>
  </mergeCells>
  <phoneticPr fontId="0" type="noConversion"/>
  <pageMargins left="0.25" right="0.25" top="0.75" bottom="0.75" header="0.3" footer="0.3"/>
  <pageSetup paperSize="9" orientation="landscape" horizontalDpi="4294967293"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B4FC0-AF4B-48CA-B92C-61E83EB3AD37}">
  <sheetPr codeName="Ark9">
    <tabColor theme="5" tint="0.39997558519241921"/>
  </sheetPr>
  <dimension ref="A1:M87"/>
  <sheetViews>
    <sheetView workbookViewId="0">
      <selection activeCell="D2" sqref="D2"/>
    </sheetView>
  </sheetViews>
  <sheetFormatPr baseColWidth="10" defaultColWidth="11.42578125" defaultRowHeight="15" x14ac:dyDescent="0.2"/>
  <cols>
    <col min="1" max="1" width="5.140625" style="3" customWidth="1"/>
    <col min="2" max="2" width="5.28515625" style="5" customWidth="1"/>
    <col min="3" max="3" width="22.5703125" style="5" customWidth="1"/>
    <col min="4" max="4" width="17.28515625" style="5" customWidth="1"/>
    <col min="5" max="6" width="5.140625" style="3" customWidth="1"/>
    <col min="7" max="7" width="5.28515625" style="4" customWidth="1"/>
    <col min="8" max="8" width="5.7109375" style="4" customWidth="1"/>
    <col min="9" max="9" width="4.7109375" style="4" customWidth="1"/>
    <col min="10" max="10" width="5.140625" style="4" customWidth="1"/>
    <col min="11" max="11" width="6.28515625" style="2" customWidth="1"/>
    <col min="12" max="12" width="5.85546875" style="2" customWidth="1"/>
    <col min="13" max="13" width="4.85546875" style="2" customWidth="1"/>
    <col min="14" max="14" width="0.7109375" style="1" customWidth="1"/>
    <col min="15" max="16384" width="11.42578125" style="1"/>
  </cols>
  <sheetData>
    <row r="1" spans="1:13" ht="20.25" customHeight="1" x14ac:dyDescent="0.2">
      <c r="A1" s="166" t="s">
        <v>8</v>
      </c>
      <c r="B1" s="167"/>
      <c r="C1" s="168"/>
      <c r="D1" s="172">
        <f>'Stemne-oversikt'!C3:D3</f>
        <v>0</v>
      </c>
      <c r="E1" s="173"/>
      <c r="F1" s="173"/>
      <c r="G1" s="173"/>
      <c r="H1" s="173"/>
      <c r="I1" s="173"/>
      <c r="J1" s="173"/>
      <c r="K1" s="173"/>
      <c r="L1" s="173"/>
      <c r="M1" s="174"/>
    </row>
    <row r="2" spans="1:13" ht="15.75" x14ac:dyDescent="0.2">
      <c r="A2" s="169" t="s">
        <v>11</v>
      </c>
      <c r="B2" s="170"/>
      <c r="C2" s="171"/>
      <c r="D2" s="21">
        <f>'Stemne-oversikt'!C12</f>
        <v>0</v>
      </c>
      <c r="E2" s="175" t="s">
        <v>9</v>
      </c>
      <c r="F2" s="176"/>
      <c r="G2" s="177"/>
      <c r="H2" s="178">
        <f>'Stemne-oversikt'!D7</f>
        <v>0</v>
      </c>
      <c r="I2" s="178"/>
      <c r="J2" s="178"/>
      <c r="K2" s="178"/>
      <c r="L2" s="178"/>
      <c r="M2" s="179"/>
    </row>
    <row r="3" spans="1:13" ht="15.75" x14ac:dyDescent="0.2">
      <c r="A3" s="169" t="s">
        <v>14</v>
      </c>
      <c r="B3" s="170"/>
      <c r="C3" s="171"/>
      <c r="D3" s="163">
        <f>'Stemne-oversikt'!E12</f>
        <v>0</v>
      </c>
      <c r="E3" s="164"/>
      <c r="F3" s="164"/>
      <c r="G3" s="164"/>
      <c r="H3" s="164"/>
      <c r="I3" s="164"/>
      <c r="J3" s="164"/>
      <c r="K3" s="164"/>
      <c r="L3" s="164"/>
      <c r="M3" s="165"/>
    </row>
    <row r="4" spans="1:13" ht="15.75" x14ac:dyDescent="0.2">
      <c r="A4" s="169" t="s">
        <v>10</v>
      </c>
      <c r="B4" s="170"/>
      <c r="C4" s="171"/>
      <c r="D4" s="163">
        <f>'Stemne-oversikt'!F12</f>
        <v>0</v>
      </c>
      <c r="E4" s="164"/>
      <c r="F4" s="164"/>
      <c r="G4" s="164"/>
      <c r="H4" s="164"/>
      <c r="I4" s="164"/>
      <c r="J4" s="164"/>
      <c r="K4" s="164"/>
      <c r="L4" s="164"/>
      <c r="M4" s="165"/>
    </row>
    <row r="5" spans="1:13" ht="15.75" x14ac:dyDescent="0.2">
      <c r="A5" s="169" t="s">
        <v>12</v>
      </c>
      <c r="B5" s="171"/>
      <c r="C5" s="163">
        <f>'Stemne-oversikt'!C4:D4</f>
        <v>0</v>
      </c>
      <c r="D5" s="188"/>
      <c r="E5" s="186" t="s">
        <v>13</v>
      </c>
      <c r="F5" s="170"/>
      <c r="G5" s="170"/>
      <c r="H5" s="191">
        <f>'Stemne-oversikt'!B12</f>
        <v>0</v>
      </c>
      <c r="I5" s="192"/>
      <c r="J5" s="192"/>
      <c r="K5" s="192"/>
      <c r="L5" s="192"/>
      <c r="M5" s="193"/>
    </row>
    <row r="6" spans="1:13" ht="16.5" thickBot="1" x14ac:dyDescent="0.25">
      <c r="A6" s="184" t="s">
        <v>16</v>
      </c>
      <c r="B6" s="185"/>
      <c r="C6" s="22" t="s">
        <v>15</v>
      </c>
      <c r="D6" s="23"/>
      <c r="E6" s="189" t="s">
        <v>17</v>
      </c>
      <c r="F6" s="190"/>
      <c r="G6" s="190"/>
      <c r="H6" s="194"/>
      <c r="I6" s="195"/>
      <c r="J6" s="195"/>
      <c r="K6" s="195"/>
      <c r="L6" s="195"/>
      <c r="M6" s="196"/>
    </row>
    <row r="7" spans="1:13" ht="10.5" customHeight="1" x14ac:dyDescent="0.2">
      <c r="A7" s="6"/>
      <c r="B7" s="6"/>
      <c r="C7" s="7"/>
      <c r="E7" s="6"/>
      <c r="G7" s="8"/>
      <c r="H7" s="204" t="s">
        <v>108</v>
      </c>
      <c r="I7" s="204"/>
      <c r="J7" s="8"/>
      <c r="K7" s="187" t="s">
        <v>24</v>
      </c>
      <c r="L7" s="187"/>
      <c r="M7" s="8"/>
    </row>
    <row r="8" spans="1:13" x14ac:dyDescent="0.2">
      <c r="A8" s="9" t="s">
        <v>4</v>
      </c>
      <c r="B8" s="9" t="s">
        <v>5</v>
      </c>
      <c r="C8" s="9" t="s">
        <v>0</v>
      </c>
      <c r="D8" s="9" t="s">
        <v>1</v>
      </c>
      <c r="E8" s="19" t="s">
        <v>3</v>
      </c>
      <c r="F8" s="19" t="s">
        <v>2</v>
      </c>
      <c r="G8" s="20" t="s">
        <v>23</v>
      </c>
      <c r="H8" s="19" t="s">
        <v>18</v>
      </c>
      <c r="I8" s="20" t="s">
        <v>107</v>
      </c>
      <c r="J8" s="19" t="s">
        <v>6</v>
      </c>
      <c r="K8" s="9" t="s">
        <v>20</v>
      </c>
      <c r="L8" s="9" t="s">
        <v>21</v>
      </c>
      <c r="M8" s="9" t="s">
        <v>7</v>
      </c>
    </row>
    <row r="9" spans="1:13" x14ac:dyDescent="0.2">
      <c r="A9" s="10">
        <v>1</v>
      </c>
      <c r="B9" s="15"/>
      <c r="C9" s="16"/>
      <c r="D9" s="16"/>
      <c r="E9" s="15"/>
      <c r="F9" s="15"/>
      <c r="G9" s="15"/>
      <c r="H9" s="15"/>
      <c r="I9" s="15">
        <f>E9+H9</f>
        <v>0</v>
      </c>
      <c r="J9" s="15"/>
      <c r="K9" s="17">
        <v>200</v>
      </c>
      <c r="L9" s="17">
        <v>400</v>
      </c>
      <c r="M9" s="15"/>
    </row>
    <row r="10" spans="1:13" x14ac:dyDescent="0.2">
      <c r="A10" s="10">
        <v>2</v>
      </c>
      <c r="B10" s="15"/>
      <c r="C10" s="16"/>
      <c r="D10" s="16"/>
      <c r="E10" s="15"/>
      <c r="F10" s="15"/>
      <c r="G10" s="15"/>
      <c r="H10" s="15"/>
      <c r="I10" s="15">
        <f t="shared" ref="I10:I69" si="0">E10+H10</f>
        <v>0</v>
      </c>
      <c r="J10" s="15"/>
      <c r="K10" s="17">
        <v>190</v>
      </c>
      <c r="L10" s="17">
        <v>380</v>
      </c>
      <c r="M10" s="15"/>
    </row>
    <row r="11" spans="1:13" x14ac:dyDescent="0.2">
      <c r="A11" s="10">
        <v>3</v>
      </c>
      <c r="B11" s="15"/>
      <c r="C11" s="16"/>
      <c r="D11" s="16"/>
      <c r="E11" s="15"/>
      <c r="F11" s="15"/>
      <c r="G11" s="15"/>
      <c r="H11" s="15"/>
      <c r="I11" s="15">
        <f t="shared" si="0"/>
        <v>0</v>
      </c>
      <c r="J11" s="15"/>
      <c r="K11" s="17">
        <v>182</v>
      </c>
      <c r="L11" s="17">
        <v>364</v>
      </c>
      <c r="M11" s="15"/>
    </row>
    <row r="12" spans="1:13" x14ac:dyDescent="0.2">
      <c r="A12" s="10">
        <v>4</v>
      </c>
      <c r="B12" s="15"/>
      <c r="C12" s="16"/>
      <c r="D12" s="16"/>
      <c r="E12" s="15"/>
      <c r="F12" s="15"/>
      <c r="G12" s="15"/>
      <c r="H12" s="15"/>
      <c r="I12" s="15">
        <f t="shared" si="0"/>
        <v>0</v>
      </c>
      <c r="J12" s="15"/>
      <c r="K12" s="17">
        <v>175</v>
      </c>
      <c r="L12" s="17">
        <v>350</v>
      </c>
      <c r="M12" s="15"/>
    </row>
    <row r="13" spans="1:13" x14ac:dyDescent="0.2">
      <c r="A13" s="10">
        <v>5</v>
      </c>
      <c r="B13" s="15"/>
      <c r="C13" s="16"/>
      <c r="D13" s="16"/>
      <c r="E13" s="15"/>
      <c r="F13" s="15"/>
      <c r="G13" s="15"/>
      <c r="H13" s="15"/>
      <c r="I13" s="15">
        <f t="shared" si="0"/>
        <v>0</v>
      </c>
      <c r="J13" s="15"/>
      <c r="K13" s="17">
        <v>168</v>
      </c>
      <c r="L13" s="17">
        <v>336</v>
      </c>
      <c r="M13" s="15"/>
    </row>
    <row r="14" spans="1:13" x14ac:dyDescent="0.2">
      <c r="A14" s="10">
        <v>6</v>
      </c>
      <c r="B14" s="15"/>
      <c r="C14" s="16"/>
      <c r="D14" s="16"/>
      <c r="E14" s="15"/>
      <c r="F14" s="15"/>
      <c r="G14" s="15"/>
      <c r="H14" s="15"/>
      <c r="I14" s="15">
        <f t="shared" si="0"/>
        <v>0</v>
      </c>
      <c r="J14" s="15"/>
      <c r="K14" s="17">
        <v>162</v>
      </c>
      <c r="L14" s="17">
        <v>324</v>
      </c>
      <c r="M14" s="15"/>
    </row>
    <row r="15" spans="1:13" x14ac:dyDescent="0.2">
      <c r="A15" s="10">
        <v>7</v>
      </c>
      <c r="B15" s="15"/>
      <c r="C15" s="16"/>
      <c r="D15" s="16"/>
      <c r="E15" s="15"/>
      <c r="F15" s="15"/>
      <c r="G15" s="15"/>
      <c r="H15" s="15"/>
      <c r="I15" s="15">
        <f t="shared" si="0"/>
        <v>0</v>
      </c>
      <c r="J15" s="15"/>
      <c r="K15" s="17">
        <v>156</v>
      </c>
      <c r="L15" s="17">
        <v>312</v>
      </c>
      <c r="M15" s="15"/>
    </row>
    <row r="16" spans="1:13" x14ac:dyDescent="0.2">
      <c r="A16" s="10">
        <v>8</v>
      </c>
      <c r="B16" s="15"/>
      <c r="C16" s="16"/>
      <c r="D16" s="16"/>
      <c r="E16" s="15"/>
      <c r="F16" s="15"/>
      <c r="G16" s="15"/>
      <c r="H16" s="15"/>
      <c r="I16" s="15">
        <f t="shared" si="0"/>
        <v>0</v>
      </c>
      <c r="J16" s="15"/>
      <c r="K16" s="17">
        <v>150</v>
      </c>
      <c r="L16" s="17">
        <v>300</v>
      </c>
      <c r="M16" s="15"/>
    </row>
    <row r="17" spans="1:13" x14ac:dyDescent="0.2">
      <c r="A17" s="10">
        <v>9</v>
      </c>
      <c r="B17" s="15"/>
      <c r="C17" s="16"/>
      <c r="D17" s="16"/>
      <c r="E17" s="15"/>
      <c r="F17" s="15"/>
      <c r="G17" s="15"/>
      <c r="H17" s="15"/>
      <c r="I17" s="15">
        <f t="shared" si="0"/>
        <v>0</v>
      </c>
      <c r="J17" s="15"/>
      <c r="K17" s="17">
        <v>144</v>
      </c>
      <c r="L17" s="17">
        <v>288</v>
      </c>
      <c r="M17" s="15"/>
    </row>
    <row r="18" spans="1:13" x14ac:dyDescent="0.2">
      <c r="A18" s="10">
        <v>10</v>
      </c>
      <c r="B18" s="15"/>
      <c r="C18" s="16"/>
      <c r="D18" s="16"/>
      <c r="E18" s="15"/>
      <c r="F18" s="15"/>
      <c r="G18" s="15"/>
      <c r="H18" s="15"/>
      <c r="I18" s="15">
        <f t="shared" si="0"/>
        <v>0</v>
      </c>
      <c r="J18" s="15"/>
      <c r="K18" s="17">
        <v>138</v>
      </c>
      <c r="L18" s="17">
        <v>276</v>
      </c>
      <c r="M18" s="15"/>
    </row>
    <row r="19" spans="1:13" x14ac:dyDescent="0.2">
      <c r="A19" s="10">
        <v>11</v>
      </c>
      <c r="B19" s="15"/>
      <c r="C19" s="16"/>
      <c r="D19" s="16"/>
      <c r="E19" s="15"/>
      <c r="F19" s="15"/>
      <c r="G19" s="15"/>
      <c r="H19" s="15"/>
      <c r="I19" s="15">
        <f t="shared" si="0"/>
        <v>0</v>
      </c>
      <c r="J19" s="15"/>
      <c r="K19" s="17">
        <v>133</v>
      </c>
      <c r="L19" s="17">
        <v>266</v>
      </c>
      <c r="M19" s="15"/>
    </row>
    <row r="20" spans="1:13" x14ac:dyDescent="0.2">
      <c r="A20" s="10">
        <v>12</v>
      </c>
      <c r="B20" s="15"/>
      <c r="C20" s="16"/>
      <c r="D20" s="16"/>
      <c r="E20" s="15"/>
      <c r="F20" s="15"/>
      <c r="G20" s="15"/>
      <c r="H20" s="15"/>
      <c r="I20" s="15">
        <f t="shared" si="0"/>
        <v>0</v>
      </c>
      <c r="J20" s="15"/>
      <c r="K20" s="17">
        <v>128</v>
      </c>
      <c r="L20" s="17">
        <v>256</v>
      </c>
      <c r="M20" s="15"/>
    </row>
    <row r="21" spans="1:13" x14ac:dyDescent="0.2">
      <c r="A21" s="10">
        <v>13</v>
      </c>
      <c r="B21" s="15"/>
      <c r="C21" s="16"/>
      <c r="D21" s="16"/>
      <c r="E21" s="15"/>
      <c r="F21" s="15"/>
      <c r="G21" s="15"/>
      <c r="H21" s="15"/>
      <c r="I21" s="15">
        <f t="shared" si="0"/>
        <v>0</v>
      </c>
      <c r="J21" s="15"/>
      <c r="K21" s="17">
        <v>123</v>
      </c>
      <c r="L21" s="17">
        <v>246</v>
      </c>
      <c r="M21" s="15"/>
    </row>
    <row r="22" spans="1:13" x14ac:dyDescent="0.2">
      <c r="A22" s="10">
        <v>14</v>
      </c>
      <c r="B22" s="15"/>
      <c r="C22" s="16"/>
      <c r="D22" s="16"/>
      <c r="E22" s="15"/>
      <c r="F22" s="15"/>
      <c r="G22" s="15"/>
      <c r="H22" s="15"/>
      <c r="I22" s="15">
        <f t="shared" si="0"/>
        <v>0</v>
      </c>
      <c r="J22" s="15"/>
      <c r="K22" s="17">
        <v>118</v>
      </c>
      <c r="L22" s="17">
        <v>236</v>
      </c>
      <c r="M22" s="15"/>
    </row>
    <row r="23" spans="1:13" x14ac:dyDescent="0.2">
      <c r="A23" s="10">
        <v>15</v>
      </c>
      <c r="B23" s="15"/>
      <c r="C23" s="16"/>
      <c r="D23" s="16"/>
      <c r="E23" s="15"/>
      <c r="F23" s="15"/>
      <c r="G23" s="15"/>
      <c r="H23" s="15"/>
      <c r="I23" s="15">
        <f t="shared" si="0"/>
        <v>0</v>
      </c>
      <c r="J23" s="15"/>
      <c r="K23" s="17">
        <v>113</v>
      </c>
      <c r="L23" s="17">
        <v>226</v>
      </c>
      <c r="M23" s="15"/>
    </row>
    <row r="24" spans="1:13" x14ac:dyDescent="0.2">
      <c r="A24" s="10">
        <v>16</v>
      </c>
      <c r="B24" s="15"/>
      <c r="C24" s="16"/>
      <c r="D24" s="16"/>
      <c r="E24" s="15"/>
      <c r="F24" s="15"/>
      <c r="G24" s="15"/>
      <c r="H24" s="15"/>
      <c r="I24" s="15">
        <f t="shared" si="0"/>
        <v>0</v>
      </c>
      <c r="J24" s="15"/>
      <c r="K24" s="17">
        <v>108</v>
      </c>
      <c r="L24" s="17">
        <v>216</v>
      </c>
      <c r="M24" s="15"/>
    </row>
    <row r="25" spans="1:13" x14ac:dyDescent="0.2">
      <c r="A25" s="10">
        <v>17</v>
      </c>
      <c r="B25" s="15"/>
      <c r="C25" s="16"/>
      <c r="D25" s="16"/>
      <c r="E25" s="15"/>
      <c r="F25" s="15"/>
      <c r="G25" s="15"/>
      <c r="H25" s="15"/>
      <c r="I25" s="15">
        <f t="shared" si="0"/>
        <v>0</v>
      </c>
      <c r="J25" s="15"/>
      <c r="K25" s="17">
        <v>103</v>
      </c>
      <c r="L25" s="17">
        <v>206</v>
      </c>
      <c r="M25" s="15"/>
    </row>
    <row r="26" spans="1:13" x14ac:dyDescent="0.2">
      <c r="A26" s="10">
        <v>18</v>
      </c>
      <c r="B26" s="15"/>
      <c r="C26" s="16"/>
      <c r="D26" s="16"/>
      <c r="E26" s="15"/>
      <c r="F26" s="15"/>
      <c r="G26" s="15"/>
      <c r="H26" s="15"/>
      <c r="I26" s="15">
        <f t="shared" si="0"/>
        <v>0</v>
      </c>
      <c r="J26" s="15"/>
      <c r="K26" s="17">
        <v>99</v>
      </c>
      <c r="L26" s="17">
        <v>198</v>
      </c>
      <c r="M26" s="15"/>
    </row>
    <row r="27" spans="1:13" x14ac:dyDescent="0.2">
      <c r="A27" s="10">
        <v>19</v>
      </c>
      <c r="B27" s="15"/>
      <c r="C27" s="16"/>
      <c r="D27" s="16"/>
      <c r="E27" s="15"/>
      <c r="F27" s="15"/>
      <c r="G27" s="15"/>
      <c r="H27" s="15"/>
      <c r="I27" s="15">
        <f t="shared" si="0"/>
        <v>0</v>
      </c>
      <c r="J27" s="15"/>
      <c r="K27" s="17">
        <v>95</v>
      </c>
      <c r="L27" s="17">
        <v>190</v>
      </c>
      <c r="M27" s="15"/>
    </row>
    <row r="28" spans="1:13" x14ac:dyDescent="0.2">
      <c r="A28" s="10">
        <v>20</v>
      </c>
      <c r="B28" s="15"/>
      <c r="C28" s="16"/>
      <c r="D28" s="16"/>
      <c r="E28" s="15"/>
      <c r="F28" s="15"/>
      <c r="G28" s="15"/>
      <c r="H28" s="15"/>
      <c r="I28" s="15">
        <f t="shared" si="0"/>
        <v>0</v>
      </c>
      <c r="J28" s="15"/>
      <c r="K28" s="17">
        <v>91</v>
      </c>
      <c r="L28" s="17">
        <v>182</v>
      </c>
      <c r="M28" s="15"/>
    </row>
    <row r="29" spans="1:13" x14ac:dyDescent="0.2">
      <c r="A29" s="10">
        <v>21</v>
      </c>
      <c r="B29" s="15"/>
      <c r="C29" s="16"/>
      <c r="D29" s="16"/>
      <c r="E29" s="15"/>
      <c r="F29" s="15"/>
      <c r="G29" s="15"/>
      <c r="H29" s="15"/>
      <c r="I29" s="15">
        <f t="shared" si="0"/>
        <v>0</v>
      </c>
      <c r="J29" s="15"/>
      <c r="K29" s="17">
        <v>87</v>
      </c>
      <c r="L29" s="17">
        <v>174</v>
      </c>
      <c r="M29" s="15"/>
    </row>
    <row r="30" spans="1:13" x14ac:dyDescent="0.2">
      <c r="A30" s="10">
        <v>22</v>
      </c>
      <c r="B30" s="15"/>
      <c r="C30" s="16"/>
      <c r="D30" s="16"/>
      <c r="E30" s="15"/>
      <c r="F30" s="15"/>
      <c r="G30" s="15"/>
      <c r="H30" s="15"/>
      <c r="I30" s="15">
        <f t="shared" si="0"/>
        <v>0</v>
      </c>
      <c r="J30" s="15"/>
      <c r="K30" s="17">
        <v>83</v>
      </c>
      <c r="L30" s="17">
        <v>166</v>
      </c>
      <c r="M30" s="15"/>
    </row>
    <row r="31" spans="1:13" x14ac:dyDescent="0.2">
      <c r="A31" s="10">
        <v>23</v>
      </c>
      <c r="B31" s="15"/>
      <c r="C31" s="16"/>
      <c r="D31" s="16"/>
      <c r="E31" s="15"/>
      <c r="F31" s="15"/>
      <c r="G31" s="15"/>
      <c r="H31" s="15"/>
      <c r="I31" s="15">
        <f t="shared" si="0"/>
        <v>0</v>
      </c>
      <c r="J31" s="15"/>
      <c r="K31" s="17">
        <v>79</v>
      </c>
      <c r="L31" s="17">
        <v>158</v>
      </c>
      <c r="M31" s="15"/>
    </row>
    <row r="32" spans="1:13" x14ac:dyDescent="0.2">
      <c r="A32" s="10">
        <v>24</v>
      </c>
      <c r="B32" s="15"/>
      <c r="C32" s="16"/>
      <c r="D32" s="16"/>
      <c r="E32" s="15"/>
      <c r="F32" s="15"/>
      <c r="G32" s="15"/>
      <c r="H32" s="15"/>
      <c r="I32" s="15">
        <f t="shared" si="0"/>
        <v>0</v>
      </c>
      <c r="J32" s="15"/>
      <c r="K32" s="17">
        <v>75</v>
      </c>
      <c r="L32" s="17">
        <v>150</v>
      </c>
      <c r="M32" s="15"/>
    </row>
    <row r="33" spans="1:13" x14ac:dyDescent="0.2">
      <c r="A33" s="10">
        <v>25</v>
      </c>
      <c r="B33" s="15"/>
      <c r="C33" s="16"/>
      <c r="D33" s="16"/>
      <c r="E33" s="15"/>
      <c r="F33" s="15"/>
      <c r="G33" s="15"/>
      <c r="H33" s="15"/>
      <c r="I33" s="15">
        <f t="shared" si="0"/>
        <v>0</v>
      </c>
      <c r="J33" s="15"/>
      <c r="K33" s="17">
        <v>71</v>
      </c>
      <c r="L33" s="17">
        <v>142</v>
      </c>
      <c r="M33" s="15"/>
    </row>
    <row r="34" spans="1:13" x14ac:dyDescent="0.2">
      <c r="A34" s="10">
        <v>26</v>
      </c>
      <c r="B34" s="15"/>
      <c r="C34" s="16"/>
      <c r="D34" s="16"/>
      <c r="E34" s="15"/>
      <c r="F34" s="15"/>
      <c r="G34" s="15"/>
      <c r="H34" s="15"/>
      <c r="I34" s="15">
        <f t="shared" si="0"/>
        <v>0</v>
      </c>
      <c r="J34" s="15"/>
      <c r="K34" s="17">
        <v>67</v>
      </c>
      <c r="L34" s="17">
        <v>134</v>
      </c>
      <c r="M34" s="15"/>
    </row>
    <row r="35" spans="1:13" x14ac:dyDescent="0.2">
      <c r="A35" s="10">
        <v>27</v>
      </c>
      <c r="B35" s="15"/>
      <c r="C35" s="16"/>
      <c r="D35" s="16"/>
      <c r="E35" s="15"/>
      <c r="F35" s="15"/>
      <c r="G35" s="15"/>
      <c r="H35" s="15"/>
      <c r="I35" s="15">
        <f t="shared" si="0"/>
        <v>0</v>
      </c>
      <c r="J35" s="15"/>
      <c r="K35" s="17">
        <v>64</v>
      </c>
      <c r="L35" s="17">
        <v>128</v>
      </c>
      <c r="M35" s="15"/>
    </row>
    <row r="36" spans="1:13" x14ac:dyDescent="0.2">
      <c r="A36" s="10">
        <v>28</v>
      </c>
      <c r="B36" s="15"/>
      <c r="C36" s="16"/>
      <c r="D36" s="16"/>
      <c r="E36" s="15"/>
      <c r="F36" s="15"/>
      <c r="G36" s="15"/>
      <c r="H36" s="15"/>
      <c r="I36" s="15">
        <f t="shared" si="0"/>
        <v>0</v>
      </c>
      <c r="J36" s="15"/>
      <c r="K36" s="17">
        <v>61</v>
      </c>
      <c r="L36" s="17">
        <v>122</v>
      </c>
      <c r="M36" s="15"/>
    </row>
    <row r="37" spans="1:13" x14ac:dyDescent="0.2">
      <c r="A37" s="10">
        <v>29</v>
      </c>
      <c r="B37" s="15"/>
      <c r="C37" s="16"/>
      <c r="D37" s="16"/>
      <c r="E37" s="15"/>
      <c r="F37" s="15"/>
      <c r="G37" s="15"/>
      <c r="H37" s="15"/>
      <c r="I37" s="15">
        <f t="shared" si="0"/>
        <v>0</v>
      </c>
      <c r="J37" s="15"/>
      <c r="K37" s="17">
        <v>58</v>
      </c>
      <c r="L37" s="17">
        <v>116</v>
      </c>
      <c r="M37" s="15"/>
    </row>
    <row r="38" spans="1:13" x14ac:dyDescent="0.2">
      <c r="A38" s="10">
        <v>30</v>
      </c>
      <c r="B38" s="15"/>
      <c r="C38" s="16"/>
      <c r="D38" s="16"/>
      <c r="E38" s="15"/>
      <c r="F38" s="15"/>
      <c r="G38" s="15"/>
      <c r="H38" s="15"/>
      <c r="I38" s="15">
        <f t="shared" si="0"/>
        <v>0</v>
      </c>
      <c r="J38" s="15"/>
      <c r="K38" s="17">
        <v>55</v>
      </c>
      <c r="L38" s="17">
        <v>110</v>
      </c>
      <c r="M38" s="15"/>
    </row>
    <row r="39" spans="1:13" x14ac:dyDescent="0.2">
      <c r="A39" s="10">
        <v>31</v>
      </c>
      <c r="B39" s="15"/>
      <c r="C39" s="16"/>
      <c r="D39" s="16"/>
      <c r="E39" s="15"/>
      <c r="F39" s="15"/>
      <c r="G39" s="15"/>
      <c r="H39" s="15"/>
      <c r="I39" s="15">
        <f t="shared" si="0"/>
        <v>0</v>
      </c>
      <c r="J39" s="15"/>
      <c r="K39" s="17">
        <v>52</v>
      </c>
      <c r="L39" s="17">
        <v>104</v>
      </c>
      <c r="M39" s="15"/>
    </row>
    <row r="40" spans="1:13" x14ac:dyDescent="0.2">
      <c r="A40" s="10">
        <v>32</v>
      </c>
      <c r="B40" s="15"/>
      <c r="C40" s="16"/>
      <c r="D40" s="16"/>
      <c r="E40" s="15"/>
      <c r="F40" s="15"/>
      <c r="G40" s="15"/>
      <c r="H40" s="15"/>
      <c r="I40" s="15">
        <f t="shared" si="0"/>
        <v>0</v>
      </c>
      <c r="J40" s="15"/>
      <c r="K40" s="17">
        <v>49</v>
      </c>
      <c r="L40" s="17">
        <v>98</v>
      </c>
      <c r="M40" s="15"/>
    </row>
    <row r="41" spans="1:13" x14ac:dyDescent="0.2">
      <c r="A41" s="10">
        <v>33</v>
      </c>
      <c r="B41" s="15"/>
      <c r="C41" s="16"/>
      <c r="D41" s="16"/>
      <c r="E41" s="15"/>
      <c r="F41" s="15"/>
      <c r="G41" s="15"/>
      <c r="H41" s="15"/>
      <c r="I41" s="15">
        <f t="shared" si="0"/>
        <v>0</v>
      </c>
      <c r="J41" s="15"/>
      <c r="K41" s="17">
        <v>46</v>
      </c>
      <c r="L41" s="17">
        <v>92</v>
      </c>
      <c r="M41" s="15"/>
    </row>
    <row r="42" spans="1:13" x14ac:dyDescent="0.2">
      <c r="A42" s="10">
        <v>34</v>
      </c>
      <c r="B42" s="15"/>
      <c r="C42" s="16"/>
      <c r="D42" s="16"/>
      <c r="E42" s="15"/>
      <c r="F42" s="15"/>
      <c r="G42" s="15"/>
      <c r="H42" s="15"/>
      <c r="I42" s="15">
        <f t="shared" si="0"/>
        <v>0</v>
      </c>
      <c r="J42" s="15"/>
      <c r="K42" s="17">
        <v>43</v>
      </c>
      <c r="L42" s="17">
        <v>86</v>
      </c>
      <c r="M42" s="15"/>
    </row>
    <row r="43" spans="1:13" x14ac:dyDescent="0.2">
      <c r="A43" s="10">
        <v>35</v>
      </c>
      <c r="B43" s="15"/>
      <c r="C43" s="16"/>
      <c r="D43" s="16"/>
      <c r="E43" s="15"/>
      <c r="F43" s="15"/>
      <c r="G43" s="15"/>
      <c r="H43" s="15"/>
      <c r="I43" s="15">
        <f t="shared" si="0"/>
        <v>0</v>
      </c>
      <c r="J43" s="15"/>
      <c r="K43" s="17">
        <v>40</v>
      </c>
      <c r="L43" s="17">
        <v>80</v>
      </c>
      <c r="M43" s="15"/>
    </row>
    <row r="44" spans="1:13" x14ac:dyDescent="0.2">
      <c r="A44" s="10">
        <v>36</v>
      </c>
      <c r="B44" s="15"/>
      <c r="C44" s="16"/>
      <c r="D44" s="16"/>
      <c r="E44" s="15"/>
      <c r="F44" s="15"/>
      <c r="G44" s="15"/>
      <c r="H44" s="15"/>
      <c r="I44" s="15">
        <f t="shared" si="0"/>
        <v>0</v>
      </c>
      <c r="J44" s="15"/>
      <c r="K44" s="17">
        <v>37</v>
      </c>
      <c r="L44" s="17">
        <v>74</v>
      </c>
      <c r="M44" s="15"/>
    </row>
    <row r="45" spans="1:13" x14ac:dyDescent="0.2">
      <c r="A45" s="10">
        <v>37</v>
      </c>
      <c r="B45" s="15"/>
      <c r="C45" s="16"/>
      <c r="D45" s="16"/>
      <c r="E45" s="15"/>
      <c r="F45" s="15"/>
      <c r="G45" s="15"/>
      <c r="H45" s="15"/>
      <c r="I45" s="15">
        <f t="shared" si="0"/>
        <v>0</v>
      </c>
      <c r="J45" s="15"/>
      <c r="K45" s="17">
        <v>35</v>
      </c>
      <c r="L45" s="17">
        <v>70</v>
      </c>
      <c r="M45" s="15"/>
    </row>
    <row r="46" spans="1:13" x14ac:dyDescent="0.2">
      <c r="A46" s="10">
        <v>38</v>
      </c>
      <c r="B46" s="15"/>
      <c r="C46" s="16"/>
      <c r="D46" s="16"/>
      <c r="E46" s="15"/>
      <c r="F46" s="15"/>
      <c r="G46" s="15"/>
      <c r="H46" s="15"/>
      <c r="I46" s="15">
        <f t="shared" si="0"/>
        <v>0</v>
      </c>
      <c r="J46" s="15"/>
      <c r="K46" s="17">
        <v>33</v>
      </c>
      <c r="L46" s="17">
        <v>66</v>
      </c>
      <c r="M46" s="15"/>
    </row>
    <row r="47" spans="1:13" x14ac:dyDescent="0.2">
      <c r="A47" s="10">
        <v>39</v>
      </c>
      <c r="B47" s="15"/>
      <c r="C47" s="16"/>
      <c r="D47" s="16"/>
      <c r="E47" s="15"/>
      <c r="F47" s="15"/>
      <c r="G47" s="15"/>
      <c r="H47" s="15"/>
      <c r="I47" s="15">
        <f t="shared" si="0"/>
        <v>0</v>
      </c>
      <c r="J47" s="15"/>
      <c r="K47" s="17">
        <v>31</v>
      </c>
      <c r="L47" s="17">
        <v>62</v>
      </c>
      <c r="M47" s="15"/>
    </row>
    <row r="48" spans="1:13" x14ac:dyDescent="0.2">
      <c r="A48" s="10">
        <v>40</v>
      </c>
      <c r="B48" s="15"/>
      <c r="C48" s="16"/>
      <c r="D48" s="16"/>
      <c r="E48" s="15"/>
      <c r="F48" s="15"/>
      <c r="G48" s="15"/>
      <c r="H48" s="15"/>
      <c r="I48" s="15">
        <f t="shared" si="0"/>
        <v>0</v>
      </c>
      <c r="J48" s="15"/>
      <c r="K48" s="17">
        <v>29</v>
      </c>
      <c r="L48" s="17">
        <v>58</v>
      </c>
      <c r="M48" s="15"/>
    </row>
    <row r="49" spans="1:13" x14ac:dyDescent="0.2">
      <c r="A49" s="10">
        <v>41</v>
      </c>
      <c r="B49" s="15"/>
      <c r="C49" s="16"/>
      <c r="D49" s="16"/>
      <c r="E49" s="15"/>
      <c r="F49" s="15"/>
      <c r="G49" s="15"/>
      <c r="H49" s="15"/>
      <c r="I49" s="15">
        <f t="shared" si="0"/>
        <v>0</v>
      </c>
      <c r="J49" s="15"/>
      <c r="K49" s="17">
        <v>27</v>
      </c>
      <c r="L49" s="17">
        <v>54</v>
      </c>
      <c r="M49" s="15"/>
    </row>
    <row r="50" spans="1:13" x14ac:dyDescent="0.2">
      <c r="A50" s="10">
        <v>42</v>
      </c>
      <c r="B50" s="15"/>
      <c r="C50" s="16"/>
      <c r="D50" s="16"/>
      <c r="E50" s="15"/>
      <c r="F50" s="15"/>
      <c r="G50" s="15"/>
      <c r="H50" s="15"/>
      <c r="I50" s="15">
        <f t="shared" si="0"/>
        <v>0</v>
      </c>
      <c r="J50" s="15"/>
      <c r="K50" s="17">
        <v>25</v>
      </c>
      <c r="L50" s="17">
        <v>50</v>
      </c>
      <c r="M50" s="15"/>
    </row>
    <row r="51" spans="1:13" x14ac:dyDescent="0.2">
      <c r="A51" s="10">
        <v>43</v>
      </c>
      <c r="B51" s="15"/>
      <c r="C51" s="16"/>
      <c r="D51" s="16"/>
      <c r="E51" s="15"/>
      <c r="F51" s="15"/>
      <c r="G51" s="15"/>
      <c r="H51" s="15"/>
      <c r="I51" s="15">
        <f t="shared" si="0"/>
        <v>0</v>
      </c>
      <c r="J51" s="15"/>
      <c r="K51" s="17">
        <v>23</v>
      </c>
      <c r="L51" s="17">
        <v>46</v>
      </c>
      <c r="M51" s="15"/>
    </row>
    <row r="52" spans="1:13" x14ac:dyDescent="0.2">
      <c r="A52" s="10">
        <v>44</v>
      </c>
      <c r="B52" s="15"/>
      <c r="C52" s="16"/>
      <c r="D52" s="16"/>
      <c r="E52" s="15"/>
      <c r="F52" s="15"/>
      <c r="G52" s="15"/>
      <c r="H52" s="15"/>
      <c r="I52" s="15">
        <f t="shared" si="0"/>
        <v>0</v>
      </c>
      <c r="J52" s="15"/>
      <c r="K52" s="17">
        <v>21</v>
      </c>
      <c r="L52" s="17">
        <v>42</v>
      </c>
      <c r="M52" s="15"/>
    </row>
    <row r="53" spans="1:13" x14ac:dyDescent="0.2">
      <c r="A53" s="10">
        <v>45</v>
      </c>
      <c r="B53" s="15"/>
      <c r="C53" s="16"/>
      <c r="D53" s="16"/>
      <c r="E53" s="15"/>
      <c r="F53" s="15"/>
      <c r="G53" s="15"/>
      <c r="H53" s="15"/>
      <c r="I53" s="15">
        <f t="shared" si="0"/>
        <v>0</v>
      </c>
      <c r="J53" s="15"/>
      <c r="K53" s="17">
        <v>19</v>
      </c>
      <c r="L53" s="17">
        <v>38</v>
      </c>
      <c r="M53" s="15"/>
    </row>
    <row r="54" spans="1:13" x14ac:dyDescent="0.2">
      <c r="A54" s="10">
        <v>46</v>
      </c>
      <c r="B54" s="15"/>
      <c r="C54" s="16"/>
      <c r="D54" s="16"/>
      <c r="E54" s="15"/>
      <c r="F54" s="15"/>
      <c r="G54" s="15"/>
      <c r="H54" s="15"/>
      <c r="I54" s="15">
        <f t="shared" si="0"/>
        <v>0</v>
      </c>
      <c r="J54" s="15"/>
      <c r="K54" s="17">
        <v>17</v>
      </c>
      <c r="L54" s="17">
        <v>34</v>
      </c>
      <c r="M54" s="15"/>
    </row>
    <row r="55" spans="1:13" x14ac:dyDescent="0.2">
      <c r="A55" s="10">
        <v>47</v>
      </c>
      <c r="B55" s="15"/>
      <c r="C55" s="18"/>
      <c r="D55" s="18"/>
      <c r="E55" s="15"/>
      <c r="F55" s="15"/>
      <c r="G55" s="15"/>
      <c r="H55" s="15"/>
      <c r="I55" s="15">
        <f t="shared" si="0"/>
        <v>0</v>
      </c>
      <c r="J55" s="15"/>
      <c r="K55" s="17">
        <v>15</v>
      </c>
      <c r="L55" s="17">
        <v>30</v>
      </c>
      <c r="M55" s="15"/>
    </row>
    <row r="56" spans="1:13" x14ac:dyDescent="0.2">
      <c r="A56" s="10">
        <v>48</v>
      </c>
      <c r="B56" s="15"/>
      <c r="C56" s="18"/>
      <c r="D56" s="18"/>
      <c r="E56" s="15"/>
      <c r="F56" s="15"/>
      <c r="G56" s="15"/>
      <c r="H56" s="15"/>
      <c r="I56" s="15">
        <f t="shared" si="0"/>
        <v>0</v>
      </c>
      <c r="J56" s="15"/>
      <c r="K56" s="17">
        <v>13</v>
      </c>
      <c r="L56" s="17">
        <v>26</v>
      </c>
      <c r="M56" s="15"/>
    </row>
    <row r="57" spans="1:13" x14ac:dyDescent="0.2">
      <c r="A57" s="10">
        <v>49</v>
      </c>
      <c r="B57" s="15"/>
      <c r="C57" s="18"/>
      <c r="D57" s="18"/>
      <c r="E57" s="15"/>
      <c r="F57" s="15"/>
      <c r="G57" s="15"/>
      <c r="H57" s="15"/>
      <c r="I57" s="15">
        <f t="shared" si="0"/>
        <v>0</v>
      </c>
      <c r="J57" s="15"/>
      <c r="K57" s="17">
        <v>12</v>
      </c>
      <c r="L57" s="17">
        <v>24</v>
      </c>
      <c r="M57" s="15"/>
    </row>
    <row r="58" spans="1:13" x14ac:dyDescent="0.2">
      <c r="A58" s="10">
        <v>50</v>
      </c>
      <c r="B58" s="15"/>
      <c r="C58" s="18"/>
      <c r="D58" s="18"/>
      <c r="E58" s="15"/>
      <c r="F58" s="15"/>
      <c r="G58" s="15"/>
      <c r="H58" s="15"/>
      <c r="I58" s="15">
        <f t="shared" si="0"/>
        <v>0</v>
      </c>
      <c r="J58" s="15"/>
      <c r="K58" s="17">
        <v>11</v>
      </c>
      <c r="L58" s="17">
        <v>22</v>
      </c>
      <c r="M58" s="15"/>
    </row>
    <row r="59" spans="1:13" x14ac:dyDescent="0.2">
      <c r="A59" s="10">
        <v>51</v>
      </c>
      <c r="B59" s="15"/>
      <c r="C59" s="18"/>
      <c r="D59" s="18"/>
      <c r="E59" s="15"/>
      <c r="F59" s="15"/>
      <c r="G59" s="15"/>
      <c r="H59" s="15"/>
      <c r="I59" s="15">
        <f t="shared" si="0"/>
        <v>0</v>
      </c>
      <c r="J59" s="15"/>
      <c r="K59" s="17">
        <v>10</v>
      </c>
      <c r="L59" s="17">
        <v>20</v>
      </c>
      <c r="M59" s="15"/>
    </row>
    <row r="60" spans="1:13" x14ac:dyDescent="0.2">
      <c r="A60" s="10">
        <v>52</v>
      </c>
      <c r="B60" s="15"/>
      <c r="C60" s="18"/>
      <c r="D60" s="18"/>
      <c r="E60" s="15"/>
      <c r="F60" s="15"/>
      <c r="G60" s="15"/>
      <c r="H60" s="15"/>
      <c r="I60" s="15">
        <f t="shared" si="0"/>
        <v>0</v>
      </c>
      <c r="J60" s="15"/>
      <c r="K60" s="17">
        <v>9</v>
      </c>
      <c r="L60" s="17">
        <v>18</v>
      </c>
      <c r="M60" s="15"/>
    </row>
    <row r="61" spans="1:13" x14ac:dyDescent="0.2">
      <c r="A61" s="10">
        <v>53</v>
      </c>
      <c r="B61" s="15"/>
      <c r="C61" s="18"/>
      <c r="D61" s="18"/>
      <c r="E61" s="15"/>
      <c r="F61" s="15"/>
      <c r="G61" s="15"/>
      <c r="H61" s="15"/>
      <c r="I61" s="15">
        <f t="shared" si="0"/>
        <v>0</v>
      </c>
      <c r="J61" s="15"/>
      <c r="K61" s="17">
        <v>8</v>
      </c>
      <c r="L61" s="17">
        <v>16</v>
      </c>
      <c r="M61" s="15"/>
    </row>
    <row r="62" spans="1:13" x14ac:dyDescent="0.2">
      <c r="A62" s="10">
        <v>54</v>
      </c>
      <c r="B62" s="15"/>
      <c r="C62" s="18"/>
      <c r="D62" s="18"/>
      <c r="E62" s="15"/>
      <c r="F62" s="15"/>
      <c r="G62" s="15"/>
      <c r="H62" s="15"/>
      <c r="I62" s="15">
        <f t="shared" si="0"/>
        <v>0</v>
      </c>
      <c r="J62" s="15"/>
      <c r="K62" s="17">
        <v>7</v>
      </c>
      <c r="L62" s="17">
        <v>14</v>
      </c>
      <c r="M62" s="15"/>
    </row>
    <row r="63" spans="1:13" x14ac:dyDescent="0.2">
      <c r="A63" s="10">
        <v>55</v>
      </c>
      <c r="B63" s="15"/>
      <c r="C63" s="18"/>
      <c r="D63" s="18"/>
      <c r="E63" s="15"/>
      <c r="F63" s="15"/>
      <c r="G63" s="15"/>
      <c r="H63" s="15"/>
      <c r="I63" s="15">
        <f t="shared" si="0"/>
        <v>0</v>
      </c>
      <c r="J63" s="15"/>
      <c r="K63" s="17">
        <v>6</v>
      </c>
      <c r="L63" s="17">
        <v>12</v>
      </c>
      <c r="M63" s="15"/>
    </row>
    <row r="64" spans="1:13" x14ac:dyDescent="0.2">
      <c r="A64" s="10">
        <v>56</v>
      </c>
      <c r="B64" s="15"/>
      <c r="C64" s="18"/>
      <c r="D64" s="18"/>
      <c r="E64" s="15"/>
      <c r="F64" s="15"/>
      <c r="G64" s="15"/>
      <c r="H64" s="15"/>
      <c r="I64" s="15">
        <f t="shared" si="0"/>
        <v>0</v>
      </c>
      <c r="J64" s="15"/>
      <c r="K64" s="17">
        <v>5</v>
      </c>
      <c r="L64" s="17">
        <v>10</v>
      </c>
      <c r="M64" s="15"/>
    </row>
    <row r="65" spans="1:13" x14ac:dyDescent="0.2">
      <c r="A65" s="10">
        <v>57</v>
      </c>
      <c r="B65" s="15"/>
      <c r="C65" s="18"/>
      <c r="D65" s="18"/>
      <c r="E65" s="15"/>
      <c r="F65" s="15"/>
      <c r="G65" s="15"/>
      <c r="H65" s="15"/>
      <c r="I65" s="15">
        <f t="shared" si="0"/>
        <v>0</v>
      </c>
      <c r="J65" s="15"/>
      <c r="K65" s="17">
        <v>4</v>
      </c>
      <c r="L65" s="17">
        <v>8</v>
      </c>
      <c r="M65" s="15"/>
    </row>
    <row r="66" spans="1:13" x14ac:dyDescent="0.2">
      <c r="A66" s="10">
        <v>58</v>
      </c>
      <c r="B66" s="15"/>
      <c r="C66" s="18"/>
      <c r="D66" s="18"/>
      <c r="E66" s="15"/>
      <c r="F66" s="15"/>
      <c r="G66" s="15"/>
      <c r="H66" s="15"/>
      <c r="I66" s="15">
        <f t="shared" si="0"/>
        <v>0</v>
      </c>
      <c r="J66" s="15"/>
      <c r="K66" s="17">
        <v>3</v>
      </c>
      <c r="L66" s="17">
        <v>6</v>
      </c>
      <c r="M66" s="15"/>
    </row>
    <row r="67" spans="1:13" x14ac:dyDescent="0.2">
      <c r="A67" s="10">
        <v>59</v>
      </c>
      <c r="B67" s="15"/>
      <c r="C67" s="18"/>
      <c r="D67" s="18"/>
      <c r="E67" s="15"/>
      <c r="F67" s="15"/>
      <c r="G67" s="15"/>
      <c r="H67" s="15"/>
      <c r="I67" s="15">
        <f t="shared" si="0"/>
        <v>0</v>
      </c>
      <c r="J67" s="15"/>
      <c r="K67" s="17">
        <v>2</v>
      </c>
      <c r="L67" s="17">
        <v>4</v>
      </c>
      <c r="M67" s="15"/>
    </row>
    <row r="68" spans="1:13" x14ac:dyDescent="0.2">
      <c r="A68" s="10">
        <v>60</v>
      </c>
      <c r="B68" s="15"/>
      <c r="C68" s="18"/>
      <c r="D68" s="18"/>
      <c r="E68" s="15"/>
      <c r="F68" s="15"/>
      <c r="G68" s="15"/>
      <c r="H68" s="15"/>
      <c r="I68" s="15">
        <f t="shared" si="0"/>
        <v>0</v>
      </c>
      <c r="J68" s="15"/>
      <c r="K68" s="17">
        <v>1</v>
      </c>
      <c r="L68" s="17">
        <v>2</v>
      </c>
      <c r="M68" s="15"/>
    </row>
    <row r="69" spans="1:13" x14ac:dyDescent="0.2">
      <c r="A69" s="10">
        <v>61</v>
      </c>
      <c r="B69" s="15"/>
      <c r="C69" s="18"/>
      <c r="D69" s="18"/>
      <c r="E69" s="15"/>
      <c r="F69" s="15"/>
      <c r="G69" s="15"/>
      <c r="H69" s="15"/>
      <c r="I69" s="15">
        <f t="shared" si="0"/>
        <v>0</v>
      </c>
      <c r="J69" s="15"/>
      <c r="K69" s="15"/>
      <c r="L69" s="15"/>
      <c r="M69" s="15"/>
    </row>
    <row r="70" spans="1:13" x14ac:dyDescent="0.2">
      <c r="A70" s="11"/>
      <c r="B70" s="11"/>
      <c r="C70" s="12"/>
      <c r="D70" s="12"/>
      <c r="E70" s="11"/>
      <c r="F70" s="11"/>
      <c r="G70" s="11"/>
      <c r="H70" s="11"/>
      <c r="I70" s="11"/>
      <c r="J70" s="11"/>
      <c r="K70" s="13"/>
      <c r="L70" s="13"/>
      <c r="M70" s="13"/>
    </row>
    <row r="71" spans="1:13" x14ac:dyDescent="0.2">
      <c r="A71" s="180" t="s">
        <v>22</v>
      </c>
      <c r="B71" s="180"/>
      <c r="C71" s="68" t="s">
        <v>15</v>
      </c>
      <c r="D71" s="14"/>
      <c r="E71" s="180" t="s">
        <v>17</v>
      </c>
      <c r="F71" s="180"/>
      <c r="G71" s="180"/>
      <c r="H71" s="181"/>
      <c r="I71" s="182"/>
      <c r="J71" s="182"/>
      <c r="K71" s="182"/>
      <c r="L71" s="182"/>
      <c r="M71" s="183"/>
    </row>
    <row r="72" spans="1:13" x14ac:dyDescent="0.2">
      <c r="A72" s="9" t="s">
        <v>4</v>
      </c>
      <c r="B72" s="9" t="s">
        <v>5</v>
      </c>
      <c r="C72" s="9" t="s">
        <v>0</v>
      </c>
      <c r="D72" s="9" t="s">
        <v>1</v>
      </c>
      <c r="E72" s="19" t="s">
        <v>3</v>
      </c>
      <c r="F72" s="19" t="s">
        <v>2</v>
      </c>
      <c r="G72" s="20" t="s">
        <v>23</v>
      </c>
      <c r="H72" s="19" t="s">
        <v>18</v>
      </c>
      <c r="I72" s="20" t="s">
        <v>107</v>
      </c>
      <c r="J72" s="19" t="s">
        <v>6</v>
      </c>
      <c r="K72" s="9" t="s">
        <v>20</v>
      </c>
      <c r="L72" s="9" t="s">
        <v>21</v>
      </c>
      <c r="M72" s="24" t="s">
        <v>88</v>
      </c>
    </row>
    <row r="73" spans="1:13" x14ac:dyDescent="0.2">
      <c r="A73" s="10">
        <v>1</v>
      </c>
      <c r="B73" s="15"/>
      <c r="C73" s="18"/>
      <c r="D73" s="18"/>
      <c r="E73" s="15"/>
      <c r="F73" s="15"/>
      <c r="G73" s="15"/>
      <c r="H73" s="15"/>
      <c r="I73" s="15">
        <f t="shared" ref="I73:I87" si="1">E73+H73</f>
        <v>0</v>
      </c>
      <c r="J73" s="15"/>
      <c r="K73" s="17">
        <v>200</v>
      </c>
      <c r="L73" s="17">
        <v>400</v>
      </c>
      <c r="M73" s="15"/>
    </row>
    <row r="74" spans="1:13" x14ac:dyDescent="0.2">
      <c r="A74" s="10">
        <v>2</v>
      </c>
      <c r="B74" s="15"/>
      <c r="C74" s="18"/>
      <c r="D74" s="18"/>
      <c r="E74" s="15"/>
      <c r="F74" s="15"/>
      <c r="G74" s="15"/>
      <c r="H74" s="15"/>
      <c r="I74" s="15">
        <f t="shared" si="1"/>
        <v>0</v>
      </c>
      <c r="J74" s="15"/>
      <c r="K74" s="17">
        <v>190</v>
      </c>
      <c r="L74" s="17">
        <v>380</v>
      </c>
      <c r="M74" s="15"/>
    </row>
    <row r="75" spans="1:13" x14ac:dyDescent="0.2">
      <c r="A75" s="10">
        <v>3</v>
      </c>
      <c r="B75" s="15"/>
      <c r="C75" s="18"/>
      <c r="D75" s="18"/>
      <c r="E75" s="15"/>
      <c r="F75" s="15"/>
      <c r="G75" s="15"/>
      <c r="H75" s="15"/>
      <c r="I75" s="15">
        <f t="shared" si="1"/>
        <v>0</v>
      </c>
      <c r="J75" s="15"/>
      <c r="K75" s="17">
        <v>182</v>
      </c>
      <c r="L75" s="17">
        <v>364</v>
      </c>
      <c r="M75" s="15"/>
    </row>
    <row r="76" spans="1:13" x14ac:dyDescent="0.2">
      <c r="A76" s="10">
        <v>4</v>
      </c>
      <c r="B76" s="15"/>
      <c r="C76" s="18"/>
      <c r="D76" s="18"/>
      <c r="E76" s="15"/>
      <c r="F76" s="15"/>
      <c r="G76" s="15"/>
      <c r="H76" s="15"/>
      <c r="I76" s="15">
        <f t="shared" si="1"/>
        <v>0</v>
      </c>
      <c r="J76" s="15"/>
      <c r="K76" s="17">
        <v>175</v>
      </c>
      <c r="L76" s="17">
        <v>350</v>
      </c>
      <c r="M76" s="15"/>
    </row>
    <row r="77" spans="1:13" x14ac:dyDescent="0.2">
      <c r="A77" s="10">
        <v>5</v>
      </c>
      <c r="B77" s="15"/>
      <c r="C77" s="18"/>
      <c r="D77" s="18"/>
      <c r="E77" s="15"/>
      <c r="F77" s="15"/>
      <c r="G77" s="15"/>
      <c r="H77" s="15"/>
      <c r="I77" s="15">
        <f t="shared" si="1"/>
        <v>0</v>
      </c>
      <c r="J77" s="15"/>
      <c r="K77" s="17">
        <v>168</v>
      </c>
      <c r="L77" s="17">
        <v>336</v>
      </c>
      <c r="M77" s="15"/>
    </row>
    <row r="78" spans="1:13" x14ac:dyDescent="0.2">
      <c r="A78" s="10">
        <v>6</v>
      </c>
      <c r="B78" s="15"/>
      <c r="C78" s="18"/>
      <c r="D78" s="18"/>
      <c r="E78" s="15"/>
      <c r="F78" s="15"/>
      <c r="G78" s="15"/>
      <c r="H78" s="15"/>
      <c r="I78" s="15">
        <f t="shared" si="1"/>
        <v>0</v>
      </c>
      <c r="J78" s="15"/>
      <c r="K78" s="17">
        <v>162</v>
      </c>
      <c r="L78" s="17">
        <v>324</v>
      </c>
      <c r="M78" s="15"/>
    </row>
    <row r="79" spans="1:13" x14ac:dyDescent="0.2">
      <c r="A79" s="10">
        <v>7</v>
      </c>
      <c r="B79" s="15"/>
      <c r="C79" s="18"/>
      <c r="D79" s="18"/>
      <c r="E79" s="15"/>
      <c r="F79" s="15"/>
      <c r="G79" s="15"/>
      <c r="H79" s="15"/>
      <c r="I79" s="15">
        <f t="shared" si="1"/>
        <v>0</v>
      </c>
      <c r="J79" s="15"/>
      <c r="K79" s="17">
        <v>156</v>
      </c>
      <c r="L79" s="17">
        <v>312</v>
      </c>
      <c r="M79" s="15"/>
    </row>
    <row r="80" spans="1:13" x14ac:dyDescent="0.2">
      <c r="A80" s="10">
        <v>8</v>
      </c>
      <c r="B80" s="15"/>
      <c r="C80" s="18"/>
      <c r="D80" s="18"/>
      <c r="E80" s="15"/>
      <c r="F80" s="15"/>
      <c r="G80" s="15"/>
      <c r="H80" s="15"/>
      <c r="I80" s="15">
        <f t="shared" si="1"/>
        <v>0</v>
      </c>
      <c r="J80" s="15"/>
      <c r="K80" s="17">
        <v>150</v>
      </c>
      <c r="L80" s="17">
        <v>300</v>
      </c>
      <c r="M80" s="15"/>
    </row>
    <row r="81" spans="1:13" x14ac:dyDescent="0.2">
      <c r="A81" s="10">
        <v>9</v>
      </c>
      <c r="B81" s="15"/>
      <c r="C81" s="18"/>
      <c r="D81" s="18"/>
      <c r="E81" s="15"/>
      <c r="F81" s="15"/>
      <c r="G81" s="15"/>
      <c r="H81" s="15"/>
      <c r="I81" s="15">
        <f t="shared" si="1"/>
        <v>0</v>
      </c>
      <c r="J81" s="15"/>
      <c r="K81" s="17">
        <v>144</v>
      </c>
      <c r="L81" s="17">
        <v>288</v>
      </c>
      <c r="M81" s="15"/>
    </row>
    <row r="82" spans="1:13" x14ac:dyDescent="0.2">
      <c r="A82" s="10">
        <v>10</v>
      </c>
      <c r="B82" s="15"/>
      <c r="C82" s="18"/>
      <c r="D82" s="18"/>
      <c r="E82" s="15"/>
      <c r="F82" s="15"/>
      <c r="G82" s="15"/>
      <c r="H82" s="15"/>
      <c r="I82" s="15">
        <f t="shared" si="1"/>
        <v>0</v>
      </c>
      <c r="J82" s="15"/>
      <c r="K82" s="17">
        <v>138</v>
      </c>
      <c r="L82" s="17">
        <v>276</v>
      </c>
      <c r="M82" s="15"/>
    </row>
    <row r="83" spans="1:13" x14ac:dyDescent="0.2">
      <c r="A83" s="10">
        <v>11</v>
      </c>
      <c r="B83" s="15"/>
      <c r="C83" s="18"/>
      <c r="D83" s="18"/>
      <c r="E83" s="15"/>
      <c r="F83" s="15"/>
      <c r="G83" s="15"/>
      <c r="H83" s="15"/>
      <c r="I83" s="15">
        <f t="shared" si="1"/>
        <v>0</v>
      </c>
      <c r="J83" s="15"/>
      <c r="K83" s="17">
        <v>133</v>
      </c>
      <c r="L83" s="17">
        <v>266</v>
      </c>
      <c r="M83" s="15"/>
    </row>
    <row r="84" spans="1:13" x14ac:dyDescent="0.2">
      <c r="A84" s="10">
        <v>12</v>
      </c>
      <c r="B84" s="15"/>
      <c r="C84" s="18"/>
      <c r="D84" s="18"/>
      <c r="E84" s="15"/>
      <c r="F84" s="15"/>
      <c r="G84" s="15"/>
      <c r="H84" s="15"/>
      <c r="I84" s="15">
        <f t="shared" si="1"/>
        <v>0</v>
      </c>
      <c r="J84" s="15"/>
      <c r="K84" s="17">
        <v>128</v>
      </c>
      <c r="L84" s="17">
        <v>256</v>
      </c>
      <c r="M84" s="15"/>
    </row>
    <row r="85" spans="1:13" x14ac:dyDescent="0.2">
      <c r="A85" s="10">
        <v>13</v>
      </c>
      <c r="B85" s="15"/>
      <c r="C85" s="18"/>
      <c r="D85" s="18"/>
      <c r="E85" s="15"/>
      <c r="F85" s="15"/>
      <c r="G85" s="15"/>
      <c r="H85" s="15"/>
      <c r="I85" s="15">
        <f t="shared" si="1"/>
        <v>0</v>
      </c>
      <c r="J85" s="15"/>
      <c r="K85" s="17">
        <v>123</v>
      </c>
      <c r="L85" s="17">
        <v>246</v>
      </c>
      <c r="M85" s="15"/>
    </row>
    <row r="86" spans="1:13" x14ac:dyDescent="0.2">
      <c r="A86" s="10">
        <v>14</v>
      </c>
      <c r="B86" s="15"/>
      <c r="C86" s="18"/>
      <c r="D86" s="18"/>
      <c r="E86" s="15"/>
      <c r="F86" s="15"/>
      <c r="G86" s="15"/>
      <c r="H86" s="15"/>
      <c r="I86" s="15">
        <f t="shared" si="1"/>
        <v>0</v>
      </c>
      <c r="J86" s="15"/>
      <c r="K86" s="17">
        <v>118</v>
      </c>
      <c r="L86" s="17">
        <v>236</v>
      </c>
      <c r="M86" s="15"/>
    </row>
    <row r="87" spans="1:13" x14ac:dyDescent="0.2">
      <c r="A87" s="10">
        <v>15</v>
      </c>
      <c r="B87" s="15"/>
      <c r="C87" s="18"/>
      <c r="D87" s="18"/>
      <c r="E87" s="15"/>
      <c r="F87" s="15"/>
      <c r="G87" s="15"/>
      <c r="H87" s="15"/>
      <c r="I87" s="15">
        <f t="shared" si="1"/>
        <v>0</v>
      </c>
      <c r="J87" s="15"/>
      <c r="K87" s="17">
        <v>113</v>
      </c>
      <c r="L87" s="17">
        <v>226</v>
      </c>
      <c r="M87" s="15"/>
    </row>
  </sheetData>
  <mergeCells count="21">
    <mergeCell ref="A6:B6"/>
    <mergeCell ref="E6:G6"/>
    <mergeCell ref="H6:M6"/>
    <mergeCell ref="K7:L7"/>
    <mergeCell ref="A71:B71"/>
    <mergeCell ref="E71:G71"/>
    <mergeCell ref="H71:M71"/>
    <mergeCell ref="H7:I7"/>
    <mergeCell ref="A4:C4"/>
    <mergeCell ref="D4:M4"/>
    <mergeCell ref="A5:B5"/>
    <mergeCell ref="C5:D5"/>
    <mergeCell ref="E5:G5"/>
    <mergeCell ref="H5:M5"/>
    <mergeCell ref="A3:C3"/>
    <mergeCell ref="D3:M3"/>
    <mergeCell ref="A1:C1"/>
    <mergeCell ref="D1:M1"/>
    <mergeCell ref="A2:C2"/>
    <mergeCell ref="E2:G2"/>
    <mergeCell ref="H2:M2"/>
  </mergeCells>
  <pageMargins left="0.39370078740157483" right="0.11811023622047245" top="0.19685039370078741" bottom="0.19685039370078741"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DD196-3838-460C-A54C-D7271A092970}">
  <sheetPr>
    <tabColor theme="5" tint="-0.249977111117893"/>
  </sheetPr>
  <dimension ref="A1:L88"/>
  <sheetViews>
    <sheetView workbookViewId="0">
      <selection activeCell="D10" sqref="D10"/>
    </sheetView>
  </sheetViews>
  <sheetFormatPr baseColWidth="10" defaultColWidth="11.42578125" defaultRowHeight="15" x14ac:dyDescent="0.2"/>
  <cols>
    <col min="1" max="1" width="5.140625" style="3" customWidth="1"/>
    <col min="2" max="2" width="5.28515625" style="5" customWidth="1"/>
    <col min="3" max="3" width="22.5703125" style="5" customWidth="1"/>
    <col min="4" max="4" width="17.28515625" style="5" customWidth="1"/>
    <col min="5" max="5" width="5.140625" style="3" customWidth="1"/>
    <col min="6" max="6" width="6.7109375" style="3" customWidth="1"/>
    <col min="7" max="7" width="5.28515625" style="4" customWidth="1"/>
    <col min="8" max="8" width="5.7109375" style="4" customWidth="1"/>
    <col min="9" max="9" width="6.28515625" style="4" customWidth="1"/>
    <col min="10" max="10" width="5.85546875" style="4" customWidth="1"/>
    <col min="11" max="11" width="8.28515625" style="2" customWidth="1"/>
    <col min="12" max="12" width="4.85546875" style="2" customWidth="1"/>
    <col min="13" max="13" width="0.7109375" style="1" customWidth="1"/>
    <col min="14" max="16384" width="11.42578125" style="1"/>
  </cols>
  <sheetData>
    <row r="1" spans="1:12" ht="20.25" customHeight="1" x14ac:dyDescent="0.2">
      <c r="A1" s="166" t="s">
        <v>8</v>
      </c>
      <c r="B1" s="167"/>
      <c r="C1" s="168"/>
      <c r="D1" s="172">
        <f>'Stemne-oversikt'!C3:D3</f>
        <v>0</v>
      </c>
      <c r="E1" s="173"/>
      <c r="F1" s="173"/>
      <c r="G1" s="173"/>
      <c r="H1" s="173"/>
      <c r="I1" s="173"/>
      <c r="J1" s="173"/>
      <c r="K1" s="173"/>
      <c r="L1" s="174"/>
    </row>
    <row r="2" spans="1:12" ht="15.75" x14ac:dyDescent="0.2">
      <c r="A2" s="169" t="s">
        <v>11</v>
      </c>
      <c r="B2" s="170"/>
      <c r="C2" s="171"/>
      <c r="D2" s="21">
        <f>'Stemne-oversikt'!C13</f>
        <v>0</v>
      </c>
      <c r="E2" s="175" t="s">
        <v>9</v>
      </c>
      <c r="F2" s="176"/>
      <c r="G2" s="177"/>
      <c r="H2" s="178">
        <f>'Stemne-oversikt'!D13</f>
        <v>0</v>
      </c>
      <c r="I2" s="178"/>
      <c r="J2" s="178"/>
      <c r="K2" s="178"/>
      <c r="L2" s="179"/>
    </row>
    <row r="3" spans="1:12" ht="15.75" x14ac:dyDescent="0.2">
      <c r="A3" s="169" t="s">
        <v>14</v>
      </c>
      <c r="B3" s="170"/>
      <c r="C3" s="171"/>
      <c r="D3" s="163">
        <f>'Stemne-oversikt'!E13</f>
        <v>0</v>
      </c>
      <c r="E3" s="164"/>
      <c r="F3" s="164"/>
      <c r="G3" s="164"/>
      <c r="H3" s="164"/>
      <c r="I3" s="164"/>
      <c r="J3" s="164"/>
      <c r="K3" s="164"/>
      <c r="L3" s="165"/>
    </row>
    <row r="4" spans="1:12" ht="15.75" x14ac:dyDescent="0.2">
      <c r="A4" s="169" t="s">
        <v>10</v>
      </c>
      <c r="B4" s="170"/>
      <c r="C4" s="171"/>
      <c r="D4" s="163">
        <f>'Stemne-oversikt'!F12</f>
        <v>0</v>
      </c>
      <c r="E4" s="164"/>
      <c r="F4" s="164"/>
      <c r="G4" s="164"/>
      <c r="H4" s="164"/>
      <c r="I4" s="164"/>
      <c r="J4" s="164"/>
      <c r="K4" s="164"/>
      <c r="L4" s="165"/>
    </row>
    <row r="5" spans="1:12" ht="15.75" x14ac:dyDescent="0.2">
      <c r="A5" s="169" t="s">
        <v>12</v>
      </c>
      <c r="B5" s="171"/>
      <c r="C5" s="163">
        <f>'Stemne-oversikt'!C4:D4</f>
        <v>0</v>
      </c>
      <c r="D5" s="188"/>
      <c r="E5" s="186" t="s">
        <v>13</v>
      </c>
      <c r="F5" s="170"/>
      <c r="G5" s="170"/>
      <c r="H5" s="191">
        <f>'Stemne-oversikt'!B12</f>
        <v>0</v>
      </c>
      <c r="I5" s="192"/>
      <c r="J5" s="192"/>
      <c r="K5" s="192"/>
      <c r="L5" s="193"/>
    </row>
    <row r="6" spans="1:12" ht="16.5" thickBot="1" x14ac:dyDescent="0.25">
      <c r="A6" s="184" t="s">
        <v>16</v>
      </c>
      <c r="B6" s="185"/>
      <c r="C6" s="22" t="s">
        <v>15</v>
      </c>
      <c r="D6" s="23"/>
      <c r="E6" s="189" t="s">
        <v>17</v>
      </c>
      <c r="F6" s="190"/>
      <c r="G6" s="190"/>
      <c r="H6" s="194"/>
      <c r="I6" s="195"/>
      <c r="J6" s="195"/>
      <c r="K6" s="195"/>
      <c r="L6" s="196"/>
    </row>
    <row r="7" spans="1:12" ht="16.5" customHeight="1" x14ac:dyDescent="0.2">
      <c r="A7" s="6"/>
      <c r="B7" s="6"/>
      <c r="C7" s="7"/>
      <c r="E7" s="205" t="s">
        <v>248</v>
      </c>
      <c r="F7" s="206"/>
      <c r="G7" s="207"/>
      <c r="H7" s="205" t="s">
        <v>249</v>
      </c>
      <c r="I7" s="207"/>
      <c r="J7" s="205" t="s">
        <v>247</v>
      </c>
      <c r="K7" s="207"/>
      <c r="L7" s="8"/>
    </row>
    <row r="8" spans="1:12" x14ac:dyDescent="0.2">
      <c r="A8" s="9" t="s">
        <v>4</v>
      </c>
      <c r="B8" s="9" t="s">
        <v>5</v>
      </c>
      <c r="C8" s="9" t="s">
        <v>0</v>
      </c>
      <c r="D8" s="9" t="s">
        <v>1</v>
      </c>
      <c r="E8" s="20" t="s">
        <v>23</v>
      </c>
      <c r="F8" s="19" t="s">
        <v>18</v>
      </c>
      <c r="G8" s="19" t="s">
        <v>6</v>
      </c>
      <c r="H8" s="20" t="s">
        <v>23</v>
      </c>
      <c r="I8" s="19" t="s">
        <v>18</v>
      </c>
      <c r="J8" s="20" t="s">
        <v>23</v>
      </c>
      <c r="K8" s="24" t="s">
        <v>18</v>
      </c>
      <c r="L8" s="9" t="s">
        <v>7</v>
      </c>
    </row>
    <row r="9" spans="1:12" x14ac:dyDescent="0.2">
      <c r="A9" s="10">
        <v>1</v>
      </c>
      <c r="B9" s="15"/>
      <c r="C9" s="16"/>
      <c r="D9" s="16"/>
      <c r="E9" s="15"/>
      <c r="F9" s="15"/>
      <c r="G9" s="15"/>
      <c r="H9" s="15"/>
      <c r="I9" s="15"/>
      <c r="J9" s="15">
        <f>E9+H9</f>
        <v>0</v>
      </c>
      <c r="K9" s="156">
        <f>F9+I9</f>
        <v>0</v>
      </c>
      <c r="L9" s="15"/>
    </row>
    <row r="10" spans="1:12" x14ac:dyDescent="0.2">
      <c r="A10" s="10">
        <v>2</v>
      </c>
      <c r="B10" s="15"/>
      <c r="C10" s="16"/>
      <c r="D10" s="16"/>
      <c r="E10" s="15"/>
      <c r="F10" s="15"/>
      <c r="G10" s="15"/>
      <c r="H10" s="15"/>
      <c r="I10" s="15"/>
      <c r="J10" s="15">
        <f t="shared" ref="J10:J69" si="0">E10+H10</f>
        <v>0</v>
      </c>
      <c r="K10" s="156">
        <f t="shared" ref="K10:K69" si="1">F10+I10</f>
        <v>0</v>
      </c>
      <c r="L10" s="15"/>
    </row>
    <row r="11" spans="1:12" x14ac:dyDescent="0.2">
      <c r="A11" s="10">
        <v>3</v>
      </c>
      <c r="B11" s="15"/>
      <c r="C11" s="16"/>
      <c r="D11" s="16"/>
      <c r="E11" s="15"/>
      <c r="F11" s="15"/>
      <c r="G11" s="15"/>
      <c r="H11" s="15"/>
      <c r="I11" s="15"/>
      <c r="J11" s="15">
        <f t="shared" si="0"/>
        <v>0</v>
      </c>
      <c r="K11" s="156">
        <f t="shared" si="1"/>
        <v>0</v>
      </c>
      <c r="L11" s="15"/>
    </row>
    <row r="12" spans="1:12" x14ac:dyDescent="0.2">
      <c r="A12" s="10">
        <v>4</v>
      </c>
      <c r="B12" s="15"/>
      <c r="C12" s="16"/>
      <c r="D12" s="16"/>
      <c r="E12" s="15"/>
      <c r="F12" s="15"/>
      <c r="G12" s="15"/>
      <c r="H12" s="15"/>
      <c r="I12" s="15"/>
      <c r="J12" s="15">
        <f t="shared" si="0"/>
        <v>0</v>
      </c>
      <c r="K12" s="156">
        <f t="shared" si="1"/>
        <v>0</v>
      </c>
      <c r="L12" s="15"/>
    </row>
    <row r="13" spans="1:12" x14ac:dyDescent="0.2">
      <c r="A13" s="10">
        <v>5</v>
      </c>
      <c r="B13" s="15"/>
      <c r="C13" s="16"/>
      <c r="D13" s="16"/>
      <c r="E13" s="15"/>
      <c r="F13" s="15"/>
      <c r="G13" s="15"/>
      <c r="H13" s="15"/>
      <c r="I13" s="15"/>
      <c r="J13" s="15">
        <f t="shared" si="0"/>
        <v>0</v>
      </c>
      <c r="K13" s="156">
        <f t="shared" si="1"/>
        <v>0</v>
      </c>
      <c r="L13" s="15"/>
    </row>
    <row r="14" spans="1:12" x14ac:dyDescent="0.2">
      <c r="A14" s="10">
        <v>6</v>
      </c>
      <c r="B14" s="15"/>
      <c r="C14" s="16"/>
      <c r="D14" s="16"/>
      <c r="E14" s="15"/>
      <c r="F14" s="15"/>
      <c r="G14" s="15"/>
      <c r="H14" s="15"/>
      <c r="I14" s="15"/>
      <c r="J14" s="15">
        <f t="shared" si="0"/>
        <v>0</v>
      </c>
      <c r="K14" s="156">
        <f t="shared" si="1"/>
        <v>0</v>
      </c>
      <c r="L14" s="15"/>
    </row>
    <row r="15" spans="1:12" x14ac:dyDescent="0.2">
      <c r="A15" s="10">
        <v>7</v>
      </c>
      <c r="B15" s="15"/>
      <c r="C15" s="16"/>
      <c r="D15" s="16"/>
      <c r="E15" s="15"/>
      <c r="F15" s="15"/>
      <c r="G15" s="15"/>
      <c r="H15" s="15"/>
      <c r="I15" s="15"/>
      <c r="J15" s="15">
        <f t="shared" si="0"/>
        <v>0</v>
      </c>
      <c r="K15" s="156">
        <f t="shared" si="1"/>
        <v>0</v>
      </c>
      <c r="L15" s="15"/>
    </row>
    <row r="16" spans="1:12" x14ac:dyDescent="0.2">
      <c r="A16" s="10">
        <v>8</v>
      </c>
      <c r="B16" s="15"/>
      <c r="C16" s="16"/>
      <c r="D16" s="16"/>
      <c r="E16" s="15"/>
      <c r="F16" s="15"/>
      <c r="G16" s="15"/>
      <c r="H16" s="15"/>
      <c r="I16" s="15"/>
      <c r="J16" s="15">
        <f t="shared" si="0"/>
        <v>0</v>
      </c>
      <c r="K16" s="156">
        <f t="shared" si="1"/>
        <v>0</v>
      </c>
      <c r="L16" s="15"/>
    </row>
    <row r="17" spans="1:12" x14ac:dyDescent="0.2">
      <c r="A17" s="10">
        <v>9</v>
      </c>
      <c r="B17" s="15"/>
      <c r="C17" s="16"/>
      <c r="D17" s="16"/>
      <c r="E17" s="15"/>
      <c r="F17" s="15"/>
      <c r="G17" s="15"/>
      <c r="H17" s="15"/>
      <c r="I17" s="15"/>
      <c r="J17" s="15">
        <f t="shared" si="0"/>
        <v>0</v>
      </c>
      <c r="K17" s="156">
        <f t="shared" si="1"/>
        <v>0</v>
      </c>
      <c r="L17" s="15"/>
    </row>
    <row r="18" spans="1:12" x14ac:dyDescent="0.2">
      <c r="A18" s="10">
        <v>10</v>
      </c>
      <c r="B18" s="15"/>
      <c r="C18" s="16"/>
      <c r="D18" s="16"/>
      <c r="E18" s="15"/>
      <c r="F18" s="15"/>
      <c r="G18" s="15"/>
      <c r="H18" s="15"/>
      <c r="I18" s="15"/>
      <c r="J18" s="15">
        <f t="shared" si="0"/>
        <v>0</v>
      </c>
      <c r="K18" s="156">
        <f t="shared" si="1"/>
        <v>0</v>
      </c>
      <c r="L18" s="15"/>
    </row>
    <row r="19" spans="1:12" x14ac:dyDescent="0.2">
      <c r="A19" s="10">
        <v>11</v>
      </c>
      <c r="B19" s="15"/>
      <c r="C19" s="16"/>
      <c r="D19" s="16"/>
      <c r="E19" s="15"/>
      <c r="F19" s="15"/>
      <c r="G19" s="15"/>
      <c r="H19" s="15"/>
      <c r="I19" s="15"/>
      <c r="J19" s="15">
        <f t="shared" si="0"/>
        <v>0</v>
      </c>
      <c r="K19" s="156">
        <f t="shared" si="1"/>
        <v>0</v>
      </c>
      <c r="L19" s="15"/>
    </row>
    <row r="20" spans="1:12" x14ac:dyDescent="0.2">
      <c r="A20" s="10">
        <v>12</v>
      </c>
      <c r="B20" s="15"/>
      <c r="C20" s="16"/>
      <c r="D20" s="16"/>
      <c r="E20" s="15"/>
      <c r="F20" s="15"/>
      <c r="G20" s="15"/>
      <c r="H20" s="15"/>
      <c r="I20" s="15"/>
      <c r="J20" s="15">
        <f t="shared" si="0"/>
        <v>0</v>
      </c>
      <c r="K20" s="156">
        <f t="shared" si="1"/>
        <v>0</v>
      </c>
      <c r="L20" s="15"/>
    </row>
    <row r="21" spans="1:12" x14ac:dyDescent="0.2">
      <c r="A21" s="10">
        <v>13</v>
      </c>
      <c r="B21" s="15"/>
      <c r="C21" s="16"/>
      <c r="D21" s="16"/>
      <c r="E21" s="15"/>
      <c r="F21" s="15"/>
      <c r="G21" s="15"/>
      <c r="H21" s="15"/>
      <c r="I21" s="15"/>
      <c r="J21" s="15">
        <f t="shared" si="0"/>
        <v>0</v>
      </c>
      <c r="K21" s="156">
        <f t="shared" si="1"/>
        <v>0</v>
      </c>
      <c r="L21" s="15"/>
    </row>
    <row r="22" spans="1:12" x14ac:dyDescent="0.2">
      <c r="A22" s="10">
        <v>14</v>
      </c>
      <c r="B22" s="15"/>
      <c r="C22" s="16"/>
      <c r="D22" s="16"/>
      <c r="E22" s="15"/>
      <c r="F22" s="15"/>
      <c r="G22" s="15"/>
      <c r="H22" s="15"/>
      <c r="I22" s="15"/>
      <c r="J22" s="15">
        <f t="shared" si="0"/>
        <v>0</v>
      </c>
      <c r="K22" s="156">
        <f t="shared" si="1"/>
        <v>0</v>
      </c>
      <c r="L22" s="15"/>
    </row>
    <row r="23" spans="1:12" x14ac:dyDescent="0.2">
      <c r="A23" s="10">
        <v>15</v>
      </c>
      <c r="B23" s="15"/>
      <c r="C23" s="16"/>
      <c r="D23" s="16"/>
      <c r="E23" s="15"/>
      <c r="F23" s="15"/>
      <c r="G23" s="15"/>
      <c r="H23" s="15"/>
      <c r="I23" s="15"/>
      <c r="J23" s="15">
        <f t="shared" si="0"/>
        <v>0</v>
      </c>
      <c r="K23" s="156">
        <f t="shared" si="1"/>
        <v>0</v>
      </c>
      <c r="L23" s="15"/>
    </row>
    <row r="24" spans="1:12" x14ac:dyDescent="0.2">
      <c r="A24" s="10">
        <v>16</v>
      </c>
      <c r="B24" s="15"/>
      <c r="C24" s="16"/>
      <c r="D24" s="16"/>
      <c r="E24" s="15"/>
      <c r="F24" s="15"/>
      <c r="G24" s="15"/>
      <c r="H24" s="15"/>
      <c r="I24" s="15"/>
      <c r="J24" s="15">
        <f t="shared" si="0"/>
        <v>0</v>
      </c>
      <c r="K24" s="156">
        <f t="shared" si="1"/>
        <v>0</v>
      </c>
      <c r="L24" s="15"/>
    </row>
    <row r="25" spans="1:12" x14ac:dyDescent="0.2">
      <c r="A25" s="10">
        <v>17</v>
      </c>
      <c r="B25" s="15"/>
      <c r="C25" s="16"/>
      <c r="D25" s="16"/>
      <c r="E25" s="15"/>
      <c r="F25" s="15"/>
      <c r="G25" s="15"/>
      <c r="H25" s="15"/>
      <c r="I25" s="15"/>
      <c r="J25" s="15">
        <f t="shared" si="0"/>
        <v>0</v>
      </c>
      <c r="K25" s="156">
        <f t="shared" si="1"/>
        <v>0</v>
      </c>
      <c r="L25" s="15"/>
    </row>
    <row r="26" spans="1:12" x14ac:dyDescent="0.2">
      <c r="A26" s="10">
        <v>18</v>
      </c>
      <c r="B26" s="15"/>
      <c r="C26" s="16"/>
      <c r="D26" s="16"/>
      <c r="E26" s="15"/>
      <c r="F26" s="15"/>
      <c r="G26" s="15"/>
      <c r="H26" s="15"/>
      <c r="I26" s="15"/>
      <c r="J26" s="15">
        <f t="shared" si="0"/>
        <v>0</v>
      </c>
      <c r="K26" s="156">
        <f t="shared" si="1"/>
        <v>0</v>
      </c>
      <c r="L26" s="15"/>
    </row>
    <row r="27" spans="1:12" x14ac:dyDescent="0.2">
      <c r="A27" s="10">
        <v>19</v>
      </c>
      <c r="B27" s="15"/>
      <c r="C27" s="16"/>
      <c r="D27" s="16"/>
      <c r="E27" s="15"/>
      <c r="F27" s="15"/>
      <c r="G27" s="15"/>
      <c r="H27" s="15"/>
      <c r="I27" s="15"/>
      <c r="J27" s="15">
        <f t="shared" si="0"/>
        <v>0</v>
      </c>
      <c r="K27" s="156">
        <f t="shared" si="1"/>
        <v>0</v>
      </c>
      <c r="L27" s="15"/>
    </row>
    <row r="28" spans="1:12" x14ac:dyDescent="0.2">
      <c r="A28" s="10">
        <v>20</v>
      </c>
      <c r="B28" s="15"/>
      <c r="C28" s="16"/>
      <c r="D28" s="16"/>
      <c r="E28" s="15"/>
      <c r="F28" s="15"/>
      <c r="G28" s="15"/>
      <c r="H28" s="15"/>
      <c r="I28" s="15"/>
      <c r="J28" s="15">
        <f t="shared" si="0"/>
        <v>0</v>
      </c>
      <c r="K28" s="156">
        <f t="shared" si="1"/>
        <v>0</v>
      </c>
      <c r="L28" s="15"/>
    </row>
    <row r="29" spans="1:12" x14ac:dyDescent="0.2">
      <c r="A29" s="10">
        <v>21</v>
      </c>
      <c r="B29" s="15"/>
      <c r="C29" s="16"/>
      <c r="D29" s="16"/>
      <c r="E29" s="15"/>
      <c r="F29" s="15"/>
      <c r="G29" s="15"/>
      <c r="H29" s="15"/>
      <c r="I29" s="15"/>
      <c r="J29" s="15">
        <f t="shared" si="0"/>
        <v>0</v>
      </c>
      <c r="K29" s="156">
        <f t="shared" si="1"/>
        <v>0</v>
      </c>
      <c r="L29" s="15"/>
    </row>
    <row r="30" spans="1:12" x14ac:dyDescent="0.2">
      <c r="A30" s="10">
        <v>22</v>
      </c>
      <c r="B30" s="15"/>
      <c r="C30" s="16"/>
      <c r="D30" s="16"/>
      <c r="E30" s="15"/>
      <c r="F30" s="15"/>
      <c r="G30" s="15"/>
      <c r="H30" s="15"/>
      <c r="I30" s="15"/>
      <c r="J30" s="15">
        <f t="shared" si="0"/>
        <v>0</v>
      </c>
      <c r="K30" s="156">
        <f t="shared" si="1"/>
        <v>0</v>
      </c>
      <c r="L30" s="15"/>
    </row>
    <row r="31" spans="1:12" x14ac:dyDescent="0.2">
      <c r="A31" s="10">
        <v>23</v>
      </c>
      <c r="B31" s="15"/>
      <c r="C31" s="16"/>
      <c r="D31" s="16"/>
      <c r="E31" s="15"/>
      <c r="F31" s="15"/>
      <c r="G31" s="15"/>
      <c r="H31" s="15"/>
      <c r="I31" s="15"/>
      <c r="J31" s="15">
        <f t="shared" si="0"/>
        <v>0</v>
      </c>
      <c r="K31" s="156">
        <f t="shared" si="1"/>
        <v>0</v>
      </c>
      <c r="L31" s="15"/>
    </row>
    <row r="32" spans="1:12" x14ac:dyDescent="0.2">
      <c r="A32" s="10">
        <v>24</v>
      </c>
      <c r="B32" s="15"/>
      <c r="C32" s="16"/>
      <c r="D32" s="16"/>
      <c r="E32" s="15"/>
      <c r="F32" s="15"/>
      <c r="G32" s="15"/>
      <c r="H32" s="15"/>
      <c r="I32" s="15"/>
      <c r="J32" s="15">
        <f t="shared" si="0"/>
        <v>0</v>
      </c>
      <c r="K32" s="156">
        <f t="shared" si="1"/>
        <v>0</v>
      </c>
      <c r="L32" s="15"/>
    </row>
    <row r="33" spans="1:12" x14ac:dyDescent="0.2">
      <c r="A33" s="10">
        <v>25</v>
      </c>
      <c r="B33" s="15"/>
      <c r="C33" s="16"/>
      <c r="D33" s="16"/>
      <c r="E33" s="15"/>
      <c r="F33" s="15"/>
      <c r="G33" s="15"/>
      <c r="H33" s="15"/>
      <c r="I33" s="15"/>
      <c r="J33" s="15">
        <f t="shared" si="0"/>
        <v>0</v>
      </c>
      <c r="K33" s="156">
        <f t="shared" si="1"/>
        <v>0</v>
      </c>
      <c r="L33" s="15"/>
    </row>
    <row r="34" spans="1:12" x14ac:dyDescent="0.2">
      <c r="A34" s="10">
        <v>26</v>
      </c>
      <c r="B34" s="15"/>
      <c r="C34" s="16"/>
      <c r="D34" s="16"/>
      <c r="E34" s="15"/>
      <c r="F34" s="15"/>
      <c r="G34" s="15"/>
      <c r="H34" s="15"/>
      <c r="I34" s="15"/>
      <c r="J34" s="15">
        <f t="shared" si="0"/>
        <v>0</v>
      </c>
      <c r="K34" s="156">
        <f t="shared" si="1"/>
        <v>0</v>
      </c>
      <c r="L34" s="15"/>
    </row>
    <row r="35" spans="1:12" x14ac:dyDescent="0.2">
      <c r="A35" s="10">
        <v>27</v>
      </c>
      <c r="B35" s="15"/>
      <c r="C35" s="16"/>
      <c r="D35" s="16"/>
      <c r="E35" s="15"/>
      <c r="F35" s="15"/>
      <c r="G35" s="15"/>
      <c r="H35" s="15"/>
      <c r="I35" s="15"/>
      <c r="J35" s="15">
        <f t="shared" si="0"/>
        <v>0</v>
      </c>
      <c r="K35" s="156">
        <f t="shared" si="1"/>
        <v>0</v>
      </c>
      <c r="L35" s="15"/>
    </row>
    <row r="36" spans="1:12" x14ac:dyDescent="0.2">
      <c r="A36" s="10">
        <v>28</v>
      </c>
      <c r="B36" s="15"/>
      <c r="C36" s="16"/>
      <c r="D36" s="16"/>
      <c r="E36" s="15"/>
      <c r="F36" s="15"/>
      <c r="G36" s="15"/>
      <c r="H36" s="15"/>
      <c r="I36" s="15"/>
      <c r="J36" s="15">
        <f t="shared" si="0"/>
        <v>0</v>
      </c>
      <c r="K36" s="156">
        <f t="shared" si="1"/>
        <v>0</v>
      </c>
      <c r="L36" s="15"/>
    </row>
    <row r="37" spans="1:12" x14ac:dyDescent="0.2">
      <c r="A37" s="10">
        <v>29</v>
      </c>
      <c r="B37" s="15"/>
      <c r="C37" s="16"/>
      <c r="D37" s="16"/>
      <c r="E37" s="15"/>
      <c r="F37" s="15"/>
      <c r="G37" s="15"/>
      <c r="H37" s="15"/>
      <c r="I37" s="15"/>
      <c r="J37" s="15">
        <f t="shared" si="0"/>
        <v>0</v>
      </c>
      <c r="K37" s="156">
        <f t="shared" si="1"/>
        <v>0</v>
      </c>
      <c r="L37" s="15"/>
    </row>
    <row r="38" spans="1:12" x14ac:dyDescent="0.2">
      <c r="A38" s="10">
        <v>30</v>
      </c>
      <c r="B38" s="15"/>
      <c r="C38" s="16"/>
      <c r="D38" s="16"/>
      <c r="E38" s="15"/>
      <c r="F38" s="15"/>
      <c r="G38" s="15"/>
      <c r="H38" s="15"/>
      <c r="I38" s="15"/>
      <c r="J38" s="15">
        <f t="shared" si="0"/>
        <v>0</v>
      </c>
      <c r="K38" s="156">
        <f t="shared" si="1"/>
        <v>0</v>
      </c>
      <c r="L38" s="15"/>
    </row>
    <row r="39" spans="1:12" x14ac:dyDescent="0.2">
      <c r="A39" s="10">
        <v>31</v>
      </c>
      <c r="B39" s="15"/>
      <c r="C39" s="16"/>
      <c r="D39" s="16"/>
      <c r="E39" s="15"/>
      <c r="F39" s="15"/>
      <c r="G39" s="15"/>
      <c r="H39" s="15"/>
      <c r="I39" s="15"/>
      <c r="J39" s="15">
        <f t="shared" si="0"/>
        <v>0</v>
      </c>
      <c r="K39" s="156">
        <f t="shared" si="1"/>
        <v>0</v>
      </c>
      <c r="L39" s="15"/>
    </row>
    <row r="40" spans="1:12" x14ac:dyDescent="0.2">
      <c r="A40" s="10">
        <v>32</v>
      </c>
      <c r="B40" s="15"/>
      <c r="C40" s="16"/>
      <c r="D40" s="16"/>
      <c r="E40" s="15"/>
      <c r="F40" s="15"/>
      <c r="G40" s="15"/>
      <c r="H40" s="15"/>
      <c r="I40" s="15"/>
      <c r="J40" s="15">
        <f t="shared" si="0"/>
        <v>0</v>
      </c>
      <c r="K40" s="156">
        <f t="shared" si="1"/>
        <v>0</v>
      </c>
      <c r="L40" s="15"/>
    </row>
    <row r="41" spans="1:12" x14ac:dyDescent="0.2">
      <c r="A41" s="10">
        <v>33</v>
      </c>
      <c r="B41" s="15"/>
      <c r="C41" s="16"/>
      <c r="D41" s="16"/>
      <c r="E41" s="15"/>
      <c r="F41" s="15"/>
      <c r="G41" s="15"/>
      <c r="H41" s="15"/>
      <c r="I41" s="15"/>
      <c r="J41" s="15">
        <f t="shared" si="0"/>
        <v>0</v>
      </c>
      <c r="K41" s="156">
        <f t="shared" si="1"/>
        <v>0</v>
      </c>
      <c r="L41" s="15"/>
    </row>
    <row r="42" spans="1:12" x14ac:dyDescent="0.2">
      <c r="A42" s="10">
        <v>34</v>
      </c>
      <c r="B42" s="15"/>
      <c r="C42" s="16"/>
      <c r="D42" s="16"/>
      <c r="E42" s="15"/>
      <c r="F42" s="15"/>
      <c r="G42" s="15"/>
      <c r="H42" s="15"/>
      <c r="I42" s="15"/>
      <c r="J42" s="15">
        <f t="shared" si="0"/>
        <v>0</v>
      </c>
      <c r="K42" s="156">
        <f t="shared" si="1"/>
        <v>0</v>
      </c>
      <c r="L42" s="15"/>
    </row>
    <row r="43" spans="1:12" x14ac:dyDescent="0.2">
      <c r="A43" s="10">
        <v>35</v>
      </c>
      <c r="B43" s="15"/>
      <c r="C43" s="16"/>
      <c r="D43" s="16"/>
      <c r="E43" s="15"/>
      <c r="F43" s="15"/>
      <c r="G43" s="15"/>
      <c r="H43" s="15"/>
      <c r="I43" s="15"/>
      <c r="J43" s="15">
        <f t="shared" si="0"/>
        <v>0</v>
      </c>
      <c r="K43" s="156">
        <f t="shared" si="1"/>
        <v>0</v>
      </c>
      <c r="L43" s="15"/>
    </row>
    <row r="44" spans="1:12" x14ac:dyDescent="0.2">
      <c r="A44" s="10">
        <v>36</v>
      </c>
      <c r="B44" s="15"/>
      <c r="C44" s="16"/>
      <c r="D44" s="16"/>
      <c r="E44" s="15"/>
      <c r="F44" s="15"/>
      <c r="G44" s="15"/>
      <c r="H44" s="15"/>
      <c r="I44" s="15"/>
      <c r="J44" s="15">
        <f t="shared" si="0"/>
        <v>0</v>
      </c>
      <c r="K44" s="156">
        <f t="shared" si="1"/>
        <v>0</v>
      </c>
      <c r="L44" s="15"/>
    </row>
    <row r="45" spans="1:12" x14ac:dyDescent="0.2">
      <c r="A45" s="10">
        <v>37</v>
      </c>
      <c r="B45" s="15"/>
      <c r="C45" s="16"/>
      <c r="D45" s="16"/>
      <c r="E45" s="15"/>
      <c r="F45" s="15"/>
      <c r="G45" s="15"/>
      <c r="H45" s="15"/>
      <c r="I45" s="15"/>
      <c r="J45" s="15">
        <f t="shared" si="0"/>
        <v>0</v>
      </c>
      <c r="K45" s="156">
        <f t="shared" si="1"/>
        <v>0</v>
      </c>
      <c r="L45" s="15"/>
    </row>
    <row r="46" spans="1:12" x14ac:dyDescent="0.2">
      <c r="A46" s="10">
        <v>38</v>
      </c>
      <c r="B46" s="15"/>
      <c r="C46" s="16"/>
      <c r="D46" s="16"/>
      <c r="E46" s="15"/>
      <c r="F46" s="15"/>
      <c r="G46" s="15"/>
      <c r="H46" s="15"/>
      <c r="I46" s="15"/>
      <c r="J46" s="15">
        <f t="shared" si="0"/>
        <v>0</v>
      </c>
      <c r="K46" s="156">
        <f t="shared" si="1"/>
        <v>0</v>
      </c>
      <c r="L46" s="15"/>
    </row>
    <row r="47" spans="1:12" x14ac:dyDescent="0.2">
      <c r="A47" s="10">
        <v>39</v>
      </c>
      <c r="B47" s="15"/>
      <c r="C47" s="16"/>
      <c r="D47" s="16"/>
      <c r="E47" s="15"/>
      <c r="F47" s="15"/>
      <c r="G47" s="15"/>
      <c r="H47" s="15"/>
      <c r="I47" s="15"/>
      <c r="J47" s="15">
        <f t="shared" si="0"/>
        <v>0</v>
      </c>
      <c r="K47" s="156">
        <f t="shared" si="1"/>
        <v>0</v>
      </c>
      <c r="L47" s="15"/>
    </row>
    <row r="48" spans="1:12" x14ac:dyDescent="0.2">
      <c r="A48" s="10">
        <v>40</v>
      </c>
      <c r="B48" s="15"/>
      <c r="C48" s="16"/>
      <c r="D48" s="16"/>
      <c r="E48" s="15"/>
      <c r="F48" s="15"/>
      <c r="G48" s="15"/>
      <c r="H48" s="15"/>
      <c r="I48" s="15"/>
      <c r="J48" s="15">
        <f t="shared" si="0"/>
        <v>0</v>
      </c>
      <c r="K48" s="156">
        <f t="shared" si="1"/>
        <v>0</v>
      </c>
      <c r="L48" s="15"/>
    </row>
    <row r="49" spans="1:12" x14ac:dyDescent="0.2">
      <c r="A49" s="10">
        <v>41</v>
      </c>
      <c r="B49" s="15"/>
      <c r="C49" s="16"/>
      <c r="D49" s="16"/>
      <c r="E49" s="15"/>
      <c r="F49" s="15"/>
      <c r="G49" s="15"/>
      <c r="H49" s="15"/>
      <c r="I49" s="15"/>
      <c r="J49" s="15">
        <f t="shared" si="0"/>
        <v>0</v>
      </c>
      <c r="K49" s="156">
        <f t="shared" si="1"/>
        <v>0</v>
      </c>
      <c r="L49" s="15"/>
    </row>
    <row r="50" spans="1:12" x14ac:dyDescent="0.2">
      <c r="A50" s="10">
        <v>42</v>
      </c>
      <c r="B50" s="15"/>
      <c r="C50" s="16"/>
      <c r="D50" s="16"/>
      <c r="E50" s="15"/>
      <c r="F50" s="15"/>
      <c r="G50" s="15"/>
      <c r="H50" s="15"/>
      <c r="I50" s="15"/>
      <c r="J50" s="15">
        <f t="shared" si="0"/>
        <v>0</v>
      </c>
      <c r="K50" s="156">
        <f t="shared" si="1"/>
        <v>0</v>
      </c>
      <c r="L50" s="15"/>
    </row>
    <row r="51" spans="1:12" x14ac:dyDescent="0.2">
      <c r="A51" s="10">
        <v>43</v>
      </c>
      <c r="B51" s="15"/>
      <c r="C51" s="16"/>
      <c r="D51" s="16"/>
      <c r="E51" s="15"/>
      <c r="F51" s="15"/>
      <c r="G51" s="15"/>
      <c r="H51" s="15"/>
      <c r="I51" s="15"/>
      <c r="J51" s="15">
        <f t="shared" si="0"/>
        <v>0</v>
      </c>
      <c r="K51" s="156">
        <f t="shared" si="1"/>
        <v>0</v>
      </c>
      <c r="L51" s="15"/>
    </row>
    <row r="52" spans="1:12" x14ac:dyDescent="0.2">
      <c r="A52" s="10">
        <v>44</v>
      </c>
      <c r="B52" s="15"/>
      <c r="C52" s="16"/>
      <c r="D52" s="16"/>
      <c r="E52" s="15"/>
      <c r="F52" s="15"/>
      <c r="G52" s="15"/>
      <c r="H52" s="15"/>
      <c r="I52" s="15"/>
      <c r="J52" s="15">
        <f t="shared" si="0"/>
        <v>0</v>
      </c>
      <c r="K52" s="156">
        <f t="shared" si="1"/>
        <v>0</v>
      </c>
      <c r="L52" s="15"/>
    </row>
    <row r="53" spans="1:12" x14ac:dyDescent="0.2">
      <c r="A53" s="10">
        <v>45</v>
      </c>
      <c r="B53" s="15"/>
      <c r="C53" s="16"/>
      <c r="D53" s="16"/>
      <c r="E53" s="15"/>
      <c r="F53" s="15"/>
      <c r="G53" s="15"/>
      <c r="H53" s="15"/>
      <c r="I53" s="15"/>
      <c r="J53" s="15">
        <f t="shared" si="0"/>
        <v>0</v>
      </c>
      <c r="K53" s="156">
        <f t="shared" si="1"/>
        <v>0</v>
      </c>
      <c r="L53" s="15"/>
    </row>
    <row r="54" spans="1:12" x14ac:dyDescent="0.2">
      <c r="A54" s="10">
        <v>46</v>
      </c>
      <c r="B54" s="15"/>
      <c r="C54" s="16"/>
      <c r="D54" s="16"/>
      <c r="E54" s="15"/>
      <c r="F54" s="15"/>
      <c r="G54" s="15"/>
      <c r="H54" s="15"/>
      <c r="I54" s="15"/>
      <c r="J54" s="15">
        <f t="shared" si="0"/>
        <v>0</v>
      </c>
      <c r="K54" s="156">
        <f t="shared" si="1"/>
        <v>0</v>
      </c>
      <c r="L54" s="15"/>
    </row>
    <row r="55" spans="1:12" x14ac:dyDescent="0.2">
      <c r="A55" s="10">
        <v>47</v>
      </c>
      <c r="B55" s="15"/>
      <c r="C55" s="18"/>
      <c r="D55" s="18"/>
      <c r="E55" s="15"/>
      <c r="F55" s="15"/>
      <c r="G55" s="15"/>
      <c r="H55" s="15"/>
      <c r="I55" s="15"/>
      <c r="J55" s="15">
        <f t="shared" si="0"/>
        <v>0</v>
      </c>
      <c r="K55" s="156">
        <f t="shared" si="1"/>
        <v>0</v>
      </c>
      <c r="L55" s="15"/>
    </row>
    <row r="56" spans="1:12" x14ac:dyDescent="0.2">
      <c r="A56" s="10">
        <v>48</v>
      </c>
      <c r="B56" s="15"/>
      <c r="C56" s="18"/>
      <c r="D56" s="18"/>
      <c r="E56" s="15"/>
      <c r="F56" s="15"/>
      <c r="G56" s="15"/>
      <c r="H56" s="15"/>
      <c r="I56" s="15"/>
      <c r="J56" s="15">
        <f t="shared" si="0"/>
        <v>0</v>
      </c>
      <c r="K56" s="156">
        <f t="shared" si="1"/>
        <v>0</v>
      </c>
      <c r="L56" s="15"/>
    </row>
    <row r="57" spans="1:12" x14ac:dyDescent="0.2">
      <c r="A57" s="10">
        <v>49</v>
      </c>
      <c r="B57" s="15"/>
      <c r="C57" s="18"/>
      <c r="D57" s="18"/>
      <c r="E57" s="15"/>
      <c r="F57" s="15"/>
      <c r="G57" s="15"/>
      <c r="H57" s="15"/>
      <c r="I57" s="15"/>
      <c r="J57" s="15">
        <f t="shared" si="0"/>
        <v>0</v>
      </c>
      <c r="K57" s="156">
        <f t="shared" si="1"/>
        <v>0</v>
      </c>
      <c r="L57" s="15"/>
    </row>
    <row r="58" spans="1:12" x14ac:dyDescent="0.2">
      <c r="A58" s="10">
        <v>50</v>
      </c>
      <c r="B58" s="15"/>
      <c r="C58" s="18"/>
      <c r="D58" s="18"/>
      <c r="E58" s="15"/>
      <c r="F58" s="15"/>
      <c r="G58" s="15"/>
      <c r="H58" s="15"/>
      <c r="I58" s="15"/>
      <c r="J58" s="15">
        <f t="shared" si="0"/>
        <v>0</v>
      </c>
      <c r="K58" s="156">
        <f t="shared" si="1"/>
        <v>0</v>
      </c>
      <c r="L58" s="15"/>
    </row>
    <row r="59" spans="1:12" x14ac:dyDescent="0.2">
      <c r="A59" s="10">
        <v>51</v>
      </c>
      <c r="B59" s="15"/>
      <c r="C59" s="18"/>
      <c r="D59" s="18"/>
      <c r="E59" s="15"/>
      <c r="F59" s="15"/>
      <c r="G59" s="15"/>
      <c r="H59" s="15"/>
      <c r="I59" s="15"/>
      <c r="J59" s="15">
        <f t="shared" si="0"/>
        <v>0</v>
      </c>
      <c r="K59" s="156">
        <f t="shared" si="1"/>
        <v>0</v>
      </c>
      <c r="L59" s="15"/>
    </row>
    <row r="60" spans="1:12" x14ac:dyDescent="0.2">
      <c r="A60" s="10">
        <v>52</v>
      </c>
      <c r="B60" s="15"/>
      <c r="C60" s="18"/>
      <c r="D60" s="18"/>
      <c r="E60" s="15"/>
      <c r="F60" s="15"/>
      <c r="G60" s="15"/>
      <c r="H60" s="15"/>
      <c r="I60" s="15"/>
      <c r="J60" s="15">
        <f t="shared" si="0"/>
        <v>0</v>
      </c>
      <c r="K60" s="156">
        <f t="shared" si="1"/>
        <v>0</v>
      </c>
      <c r="L60" s="15"/>
    </row>
    <row r="61" spans="1:12" x14ac:dyDescent="0.2">
      <c r="A61" s="10">
        <v>53</v>
      </c>
      <c r="B61" s="15"/>
      <c r="C61" s="18"/>
      <c r="D61" s="18"/>
      <c r="E61" s="15"/>
      <c r="F61" s="15"/>
      <c r="G61" s="15"/>
      <c r="H61" s="15"/>
      <c r="I61" s="15"/>
      <c r="J61" s="15">
        <f t="shared" si="0"/>
        <v>0</v>
      </c>
      <c r="K61" s="156">
        <f t="shared" si="1"/>
        <v>0</v>
      </c>
      <c r="L61" s="15"/>
    </row>
    <row r="62" spans="1:12" x14ac:dyDescent="0.2">
      <c r="A62" s="10">
        <v>54</v>
      </c>
      <c r="B62" s="15"/>
      <c r="C62" s="18"/>
      <c r="D62" s="18"/>
      <c r="E62" s="15"/>
      <c r="F62" s="15"/>
      <c r="G62" s="15"/>
      <c r="H62" s="15"/>
      <c r="I62" s="15"/>
      <c r="J62" s="15">
        <f t="shared" si="0"/>
        <v>0</v>
      </c>
      <c r="K62" s="156">
        <f t="shared" si="1"/>
        <v>0</v>
      </c>
      <c r="L62" s="15"/>
    </row>
    <row r="63" spans="1:12" x14ac:dyDescent="0.2">
      <c r="A63" s="10">
        <v>55</v>
      </c>
      <c r="B63" s="15"/>
      <c r="C63" s="18"/>
      <c r="D63" s="18"/>
      <c r="E63" s="15"/>
      <c r="F63" s="15"/>
      <c r="G63" s="15"/>
      <c r="H63" s="15"/>
      <c r="I63" s="15"/>
      <c r="J63" s="15">
        <f t="shared" si="0"/>
        <v>0</v>
      </c>
      <c r="K63" s="156">
        <f t="shared" si="1"/>
        <v>0</v>
      </c>
      <c r="L63" s="15"/>
    </row>
    <row r="64" spans="1:12" x14ac:dyDescent="0.2">
      <c r="A64" s="10">
        <v>56</v>
      </c>
      <c r="B64" s="15"/>
      <c r="C64" s="18"/>
      <c r="D64" s="18"/>
      <c r="E64" s="15"/>
      <c r="F64" s="15"/>
      <c r="G64" s="15"/>
      <c r="H64" s="15"/>
      <c r="I64" s="15"/>
      <c r="J64" s="15">
        <f t="shared" si="0"/>
        <v>0</v>
      </c>
      <c r="K64" s="156">
        <f t="shared" si="1"/>
        <v>0</v>
      </c>
      <c r="L64" s="15"/>
    </row>
    <row r="65" spans="1:12" x14ac:dyDescent="0.2">
      <c r="A65" s="10">
        <v>57</v>
      </c>
      <c r="B65" s="15"/>
      <c r="C65" s="18"/>
      <c r="D65" s="18"/>
      <c r="E65" s="15"/>
      <c r="F65" s="15"/>
      <c r="G65" s="15"/>
      <c r="H65" s="15"/>
      <c r="I65" s="15"/>
      <c r="J65" s="15">
        <f t="shared" si="0"/>
        <v>0</v>
      </c>
      <c r="K65" s="156">
        <f t="shared" si="1"/>
        <v>0</v>
      </c>
      <c r="L65" s="15"/>
    </row>
    <row r="66" spans="1:12" x14ac:dyDescent="0.2">
      <c r="A66" s="10">
        <v>58</v>
      </c>
      <c r="B66" s="15"/>
      <c r="C66" s="18"/>
      <c r="D66" s="18"/>
      <c r="E66" s="15"/>
      <c r="F66" s="15"/>
      <c r="G66" s="15"/>
      <c r="H66" s="15"/>
      <c r="I66" s="15"/>
      <c r="J66" s="15">
        <f t="shared" si="0"/>
        <v>0</v>
      </c>
      <c r="K66" s="156">
        <f t="shared" si="1"/>
        <v>0</v>
      </c>
      <c r="L66" s="15"/>
    </row>
    <row r="67" spans="1:12" x14ac:dyDescent="0.2">
      <c r="A67" s="10">
        <v>59</v>
      </c>
      <c r="B67" s="15"/>
      <c r="C67" s="18"/>
      <c r="D67" s="18"/>
      <c r="E67" s="15"/>
      <c r="F67" s="15"/>
      <c r="G67" s="15"/>
      <c r="H67" s="15"/>
      <c r="I67" s="15"/>
      <c r="J67" s="15">
        <f t="shared" si="0"/>
        <v>0</v>
      </c>
      <c r="K67" s="156">
        <f t="shared" si="1"/>
        <v>0</v>
      </c>
      <c r="L67" s="15"/>
    </row>
    <row r="68" spans="1:12" x14ac:dyDescent="0.2">
      <c r="A68" s="10">
        <v>60</v>
      </c>
      <c r="B68" s="15"/>
      <c r="C68" s="18"/>
      <c r="D68" s="18"/>
      <c r="E68" s="15"/>
      <c r="F68" s="15"/>
      <c r="G68" s="15"/>
      <c r="H68" s="15"/>
      <c r="I68" s="15"/>
      <c r="J68" s="15">
        <f t="shared" si="0"/>
        <v>0</v>
      </c>
      <c r="K68" s="156">
        <f t="shared" si="1"/>
        <v>0</v>
      </c>
      <c r="L68" s="15"/>
    </row>
    <row r="69" spans="1:12" x14ac:dyDescent="0.2">
      <c r="A69" s="10">
        <v>61</v>
      </c>
      <c r="B69" s="15"/>
      <c r="C69" s="18"/>
      <c r="D69" s="18"/>
      <c r="E69" s="15"/>
      <c r="F69" s="15"/>
      <c r="G69" s="15"/>
      <c r="H69" s="15"/>
      <c r="I69" s="15"/>
      <c r="J69" s="15">
        <f t="shared" si="0"/>
        <v>0</v>
      </c>
      <c r="K69" s="156">
        <f t="shared" si="1"/>
        <v>0</v>
      </c>
      <c r="L69" s="15"/>
    </row>
    <row r="70" spans="1:12" x14ac:dyDescent="0.2">
      <c r="A70" s="11"/>
      <c r="B70" s="11"/>
      <c r="C70" s="12"/>
      <c r="D70" s="12"/>
      <c r="E70" s="11"/>
      <c r="F70" s="11"/>
      <c r="G70" s="11"/>
      <c r="H70" s="11"/>
      <c r="I70" s="11"/>
      <c r="J70" s="11"/>
      <c r="K70" s="13"/>
      <c r="L70" s="13"/>
    </row>
    <row r="71" spans="1:12" x14ac:dyDescent="0.2">
      <c r="A71" s="180" t="s">
        <v>22</v>
      </c>
      <c r="B71" s="180"/>
      <c r="C71" s="68" t="s">
        <v>15</v>
      </c>
      <c r="D71" s="14"/>
      <c r="E71" s="180" t="s">
        <v>17</v>
      </c>
      <c r="F71" s="180"/>
      <c r="G71" s="180"/>
      <c r="H71" s="181"/>
      <c r="I71" s="182"/>
      <c r="J71" s="182"/>
      <c r="K71" s="182"/>
      <c r="L71" s="183"/>
    </row>
    <row r="72" spans="1:12" ht="15.75" x14ac:dyDescent="0.2">
      <c r="A72" s="6"/>
      <c r="B72" s="6"/>
      <c r="C72" s="7"/>
      <c r="E72" s="205" t="s">
        <v>248</v>
      </c>
      <c r="F72" s="206"/>
      <c r="G72" s="207"/>
      <c r="H72" s="208" t="s">
        <v>246</v>
      </c>
      <c r="I72" s="209"/>
      <c r="J72" s="208" t="s">
        <v>247</v>
      </c>
      <c r="K72" s="209"/>
      <c r="L72" s="8"/>
    </row>
    <row r="73" spans="1:12" x14ac:dyDescent="0.2">
      <c r="A73" s="9" t="s">
        <v>4</v>
      </c>
      <c r="B73" s="9" t="s">
        <v>5</v>
      </c>
      <c r="C73" s="9" t="s">
        <v>0</v>
      </c>
      <c r="D73" s="9" t="s">
        <v>1</v>
      </c>
      <c r="E73" s="20" t="s">
        <v>23</v>
      </c>
      <c r="F73" s="19" t="s">
        <v>18</v>
      </c>
      <c r="G73" s="19" t="s">
        <v>6</v>
      </c>
      <c r="H73" s="20" t="s">
        <v>23</v>
      </c>
      <c r="I73" s="19" t="s">
        <v>18</v>
      </c>
      <c r="J73" s="20" t="s">
        <v>23</v>
      </c>
      <c r="K73" s="24" t="s">
        <v>18</v>
      </c>
      <c r="L73" s="9" t="s">
        <v>7</v>
      </c>
    </row>
    <row r="74" spans="1:12" x14ac:dyDescent="0.2">
      <c r="A74" s="10">
        <v>1</v>
      </c>
      <c r="B74" s="15"/>
      <c r="C74" s="18"/>
      <c r="D74" s="18"/>
      <c r="E74" s="15"/>
      <c r="F74" s="15"/>
      <c r="G74" s="15"/>
      <c r="H74" s="15"/>
      <c r="I74" s="15"/>
      <c r="J74" s="15">
        <f t="shared" ref="J74:J88" si="2">E74+H74</f>
        <v>0</v>
      </c>
      <c r="K74" s="156">
        <f t="shared" ref="K74:K88" si="3">F74+I74</f>
        <v>0</v>
      </c>
      <c r="L74" s="15"/>
    </row>
    <row r="75" spans="1:12" x14ac:dyDescent="0.2">
      <c r="A75" s="10">
        <v>2</v>
      </c>
      <c r="B75" s="15"/>
      <c r="C75" s="18"/>
      <c r="D75" s="18"/>
      <c r="E75" s="15"/>
      <c r="F75" s="15"/>
      <c r="G75" s="15"/>
      <c r="H75" s="15"/>
      <c r="I75" s="15"/>
      <c r="J75" s="15">
        <f t="shared" si="2"/>
        <v>0</v>
      </c>
      <c r="K75" s="156">
        <f t="shared" si="3"/>
        <v>0</v>
      </c>
      <c r="L75" s="15"/>
    </row>
    <row r="76" spans="1:12" x14ac:dyDescent="0.2">
      <c r="A76" s="10">
        <v>3</v>
      </c>
      <c r="B76" s="15"/>
      <c r="C76" s="18"/>
      <c r="D76" s="18"/>
      <c r="E76" s="15"/>
      <c r="F76" s="15"/>
      <c r="G76" s="15"/>
      <c r="H76" s="15"/>
      <c r="I76" s="15"/>
      <c r="J76" s="15">
        <f t="shared" si="2"/>
        <v>0</v>
      </c>
      <c r="K76" s="156">
        <f t="shared" si="3"/>
        <v>0</v>
      </c>
      <c r="L76" s="15"/>
    </row>
    <row r="77" spans="1:12" x14ac:dyDescent="0.2">
      <c r="A77" s="10">
        <v>4</v>
      </c>
      <c r="B77" s="15"/>
      <c r="C77" s="18"/>
      <c r="D77" s="18"/>
      <c r="E77" s="15"/>
      <c r="F77" s="15"/>
      <c r="G77" s="15"/>
      <c r="H77" s="15"/>
      <c r="I77" s="15"/>
      <c r="J77" s="15">
        <f t="shared" si="2"/>
        <v>0</v>
      </c>
      <c r="K77" s="156">
        <f t="shared" si="3"/>
        <v>0</v>
      </c>
      <c r="L77" s="15"/>
    </row>
    <row r="78" spans="1:12" x14ac:dyDescent="0.2">
      <c r="A78" s="10">
        <v>5</v>
      </c>
      <c r="B78" s="15"/>
      <c r="C78" s="18"/>
      <c r="D78" s="18"/>
      <c r="E78" s="15"/>
      <c r="F78" s="15"/>
      <c r="G78" s="15"/>
      <c r="H78" s="15"/>
      <c r="I78" s="15"/>
      <c r="J78" s="15">
        <f t="shared" si="2"/>
        <v>0</v>
      </c>
      <c r="K78" s="156">
        <f t="shared" si="3"/>
        <v>0</v>
      </c>
      <c r="L78" s="15"/>
    </row>
    <row r="79" spans="1:12" x14ac:dyDescent="0.2">
      <c r="A79" s="10">
        <v>6</v>
      </c>
      <c r="B79" s="15"/>
      <c r="C79" s="18"/>
      <c r="D79" s="18"/>
      <c r="E79" s="15"/>
      <c r="F79" s="15"/>
      <c r="G79" s="15"/>
      <c r="H79" s="15"/>
      <c r="I79" s="15"/>
      <c r="J79" s="15">
        <f t="shared" si="2"/>
        <v>0</v>
      </c>
      <c r="K79" s="156">
        <f t="shared" si="3"/>
        <v>0</v>
      </c>
      <c r="L79" s="15"/>
    </row>
    <row r="80" spans="1:12" x14ac:dyDescent="0.2">
      <c r="A80" s="10">
        <v>7</v>
      </c>
      <c r="B80" s="15"/>
      <c r="C80" s="18"/>
      <c r="D80" s="18"/>
      <c r="E80" s="15"/>
      <c r="F80" s="15"/>
      <c r="G80" s="15"/>
      <c r="H80" s="15"/>
      <c r="I80" s="15"/>
      <c r="J80" s="15">
        <f t="shared" si="2"/>
        <v>0</v>
      </c>
      <c r="K80" s="156">
        <f t="shared" si="3"/>
        <v>0</v>
      </c>
      <c r="L80" s="15"/>
    </row>
    <row r="81" spans="1:12" x14ac:dyDescent="0.2">
      <c r="A81" s="10">
        <v>8</v>
      </c>
      <c r="B81" s="15"/>
      <c r="C81" s="18"/>
      <c r="D81" s="18"/>
      <c r="E81" s="15"/>
      <c r="F81" s="15"/>
      <c r="G81" s="15"/>
      <c r="H81" s="15"/>
      <c r="I81" s="15"/>
      <c r="J81" s="15">
        <f t="shared" si="2"/>
        <v>0</v>
      </c>
      <c r="K81" s="156">
        <f t="shared" si="3"/>
        <v>0</v>
      </c>
      <c r="L81" s="15"/>
    </row>
    <row r="82" spans="1:12" x14ac:dyDescent="0.2">
      <c r="A82" s="10">
        <v>9</v>
      </c>
      <c r="B82" s="15"/>
      <c r="C82" s="18"/>
      <c r="D82" s="18"/>
      <c r="E82" s="15"/>
      <c r="F82" s="15"/>
      <c r="G82" s="15"/>
      <c r="H82" s="15"/>
      <c r="I82" s="15"/>
      <c r="J82" s="15">
        <f t="shared" si="2"/>
        <v>0</v>
      </c>
      <c r="K82" s="156">
        <f t="shared" si="3"/>
        <v>0</v>
      </c>
      <c r="L82" s="15"/>
    </row>
    <row r="83" spans="1:12" x14ac:dyDescent="0.2">
      <c r="A83" s="10">
        <v>10</v>
      </c>
      <c r="B83" s="15"/>
      <c r="C83" s="18"/>
      <c r="D83" s="18"/>
      <c r="E83" s="15"/>
      <c r="F83" s="15"/>
      <c r="G83" s="15"/>
      <c r="H83" s="15"/>
      <c r="I83" s="15"/>
      <c r="J83" s="15">
        <f t="shared" si="2"/>
        <v>0</v>
      </c>
      <c r="K83" s="156">
        <f t="shared" si="3"/>
        <v>0</v>
      </c>
      <c r="L83" s="15"/>
    </row>
    <row r="84" spans="1:12" x14ac:dyDescent="0.2">
      <c r="A84" s="10">
        <v>11</v>
      </c>
      <c r="B84" s="15"/>
      <c r="C84" s="18"/>
      <c r="D84" s="18"/>
      <c r="E84" s="15"/>
      <c r="F84" s="15"/>
      <c r="G84" s="15"/>
      <c r="H84" s="15"/>
      <c r="I84" s="15"/>
      <c r="J84" s="15">
        <f t="shared" si="2"/>
        <v>0</v>
      </c>
      <c r="K84" s="156">
        <f t="shared" si="3"/>
        <v>0</v>
      </c>
      <c r="L84" s="15"/>
    </row>
    <row r="85" spans="1:12" x14ac:dyDescent="0.2">
      <c r="A85" s="10">
        <v>12</v>
      </c>
      <c r="B85" s="15"/>
      <c r="C85" s="18"/>
      <c r="D85" s="18"/>
      <c r="E85" s="15"/>
      <c r="F85" s="15"/>
      <c r="G85" s="15"/>
      <c r="H85" s="15"/>
      <c r="I85" s="15"/>
      <c r="J85" s="15">
        <f t="shared" si="2"/>
        <v>0</v>
      </c>
      <c r="K85" s="156">
        <f t="shared" si="3"/>
        <v>0</v>
      </c>
      <c r="L85" s="15"/>
    </row>
    <row r="86" spans="1:12" x14ac:dyDescent="0.2">
      <c r="A86" s="10">
        <v>13</v>
      </c>
      <c r="B86" s="15"/>
      <c r="C86" s="18"/>
      <c r="D86" s="18"/>
      <c r="E86" s="15"/>
      <c r="F86" s="15"/>
      <c r="G86" s="15"/>
      <c r="H86" s="15"/>
      <c r="I86" s="15"/>
      <c r="J86" s="15">
        <f t="shared" si="2"/>
        <v>0</v>
      </c>
      <c r="K86" s="156">
        <f t="shared" si="3"/>
        <v>0</v>
      </c>
      <c r="L86" s="15"/>
    </row>
    <row r="87" spans="1:12" x14ac:dyDescent="0.2">
      <c r="A87" s="10">
        <v>14</v>
      </c>
      <c r="B87" s="15"/>
      <c r="C87" s="18"/>
      <c r="D87" s="18"/>
      <c r="E87" s="15"/>
      <c r="F87" s="15"/>
      <c r="G87" s="15"/>
      <c r="H87" s="15"/>
      <c r="I87" s="15"/>
      <c r="J87" s="15">
        <f t="shared" si="2"/>
        <v>0</v>
      </c>
      <c r="K87" s="156">
        <f t="shared" si="3"/>
        <v>0</v>
      </c>
      <c r="L87" s="15"/>
    </row>
    <row r="88" spans="1:12" x14ac:dyDescent="0.2">
      <c r="A88" s="10">
        <v>15</v>
      </c>
      <c r="B88" s="15"/>
      <c r="C88" s="18"/>
      <c r="D88" s="18"/>
      <c r="E88" s="15"/>
      <c r="F88" s="15"/>
      <c r="G88" s="15"/>
      <c r="H88" s="15"/>
      <c r="I88" s="15"/>
      <c r="J88" s="15">
        <f t="shared" si="2"/>
        <v>0</v>
      </c>
      <c r="K88" s="156">
        <f t="shared" si="3"/>
        <v>0</v>
      </c>
      <c r="L88" s="15"/>
    </row>
  </sheetData>
  <mergeCells count="25">
    <mergeCell ref="E72:G72"/>
    <mergeCell ref="H72:I72"/>
    <mergeCell ref="J72:K72"/>
    <mergeCell ref="A6:B6"/>
    <mergeCell ref="E6:G6"/>
    <mergeCell ref="H6:L6"/>
    <mergeCell ref="H7:I7"/>
    <mergeCell ref="A71:B71"/>
    <mergeCell ref="E71:G71"/>
    <mergeCell ref="H71:L71"/>
    <mergeCell ref="E7:G7"/>
    <mergeCell ref="J7:K7"/>
    <mergeCell ref="A4:C4"/>
    <mergeCell ref="D4:L4"/>
    <mergeCell ref="A5:B5"/>
    <mergeCell ref="C5:D5"/>
    <mergeCell ref="E5:G5"/>
    <mergeCell ref="H5:L5"/>
    <mergeCell ref="A3:C3"/>
    <mergeCell ref="D3:L3"/>
    <mergeCell ref="A1:C1"/>
    <mergeCell ref="D1:L1"/>
    <mergeCell ref="A2:C2"/>
    <mergeCell ref="E2:G2"/>
    <mergeCell ref="H2:L2"/>
  </mergeCells>
  <pageMargins left="0.23622047244094491" right="0.23622047244094491" top="0.35433070866141736" bottom="0.35433070866141736"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163C3EAB1ED0D47B89A350869B02944" ma:contentTypeVersion="11" ma:contentTypeDescription="Opprett et nytt dokument." ma:contentTypeScope="" ma:versionID="4369a0d68f28088b03212220eb45fc1d">
  <xsd:schema xmlns:xsd="http://www.w3.org/2001/XMLSchema" xmlns:xs="http://www.w3.org/2001/XMLSchema" xmlns:p="http://schemas.microsoft.com/office/2006/metadata/properties" xmlns:ns3="303bad39-fa94-4f4b-9585-8bfa922a32c5" xmlns:ns4="a8af7acc-fae1-47e4-9ff9-59c7c4c15ef1" targetNamespace="http://schemas.microsoft.com/office/2006/metadata/properties" ma:root="true" ma:fieldsID="1e18ec078762ae16fc34261b7ddab8ed" ns3:_="" ns4:_="">
    <xsd:import namespace="303bad39-fa94-4f4b-9585-8bfa922a32c5"/>
    <xsd:import namespace="a8af7acc-fae1-47e4-9ff9-59c7c4c15ef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bad39-fa94-4f4b-9585-8bfa922a32c5" elementFormDefault="qualified">
    <xsd:import namespace="http://schemas.microsoft.com/office/2006/documentManagement/types"/>
    <xsd:import namespace="http://schemas.microsoft.com/office/infopath/2007/PartnerControls"/>
    <xsd:element name="SharedWithUsers" ma:index="8" nillable="true" ma:displayName="Del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description="" ma:internalName="SharedWithDetails" ma:readOnly="true">
      <xsd:simpleType>
        <xsd:restriction base="dms:Note">
          <xsd:maxLength value="255"/>
        </xsd:restriction>
      </xsd:simpleType>
    </xsd:element>
    <xsd:element name="SharingHintHash" ma:index="10" nillable="true" ma:displayName="Hash for deling av tips"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af7acc-fae1-47e4-9ff9-59c7c4c15ef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08714B-372B-4951-9609-A9996C0834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bad39-fa94-4f4b-9585-8bfa922a32c5"/>
    <ds:schemaRef ds:uri="a8af7acc-fae1-47e4-9ff9-59c7c4c15e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879B76-BC23-40B7-BE10-86559BA92BAB}">
  <ds:schemaRefs>
    <ds:schemaRef ds:uri="http://schemas.microsoft.com/office/2006/documentManagement/types"/>
    <ds:schemaRef ds:uri="http://purl.org/dc/elements/1.1/"/>
    <ds:schemaRef ds:uri="http://purl.org/dc/terms/"/>
    <ds:schemaRef ds:uri="http://purl.org/dc/dcmitype/"/>
    <ds:schemaRef ds:uri="a8af7acc-fae1-47e4-9ff9-59c7c4c15ef1"/>
    <ds:schemaRef ds:uri="303bad39-fa94-4f4b-9585-8bfa922a32c5"/>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8516929-7C80-4B9B-8E13-577CBC69BA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vt:i4>
      </vt:variant>
    </vt:vector>
  </HeadingPairs>
  <TitlesOfParts>
    <vt:vector size="16" baseType="lpstr">
      <vt:lpstr>Stemne-oversikt</vt:lpstr>
      <vt:lpstr>Oversikt-kastere-fra-NC-2024</vt:lpstr>
      <vt:lpstr>Stemne-1-singel</vt:lpstr>
      <vt:lpstr>Stemne-2-singel</vt:lpstr>
      <vt:lpstr>Stemne-3-singel</vt:lpstr>
      <vt:lpstr>Stemne-par</vt:lpstr>
      <vt:lpstr>Stemne-4-mannslag</vt:lpstr>
      <vt:lpstr>Stemne-kongelag</vt:lpstr>
      <vt:lpstr>NM-kongelag</vt:lpstr>
      <vt:lpstr>Avgifter-stemne og NC</vt:lpstr>
      <vt:lpstr>Info-kastere</vt:lpstr>
      <vt:lpstr>NC-poengskala</vt:lpstr>
      <vt:lpstr>Innbydelse</vt:lpstr>
      <vt:lpstr>Info-frå-Handboka</vt:lpstr>
      <vt:lpstr>Eksempel-res-liste</vt:lpstr>
      <vt:lpstr>'Stemne-1-singel'!Utskriftstitler</vt:lpstr>
    </vt:vector>
  </TitlesOfParts>
  <Company>Byggebransjen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dc:creator>
  <cp:lastModifiedBy>Lars Arne Kolås</cp:lastModifiedBy>
  <cp:lastPrinted>2025-06-10T11:10:39Z</cp:lastPrinted>
  <dcterms:created xsi:type="dcterms:W3CDTF">1999-06-08T18:31:17Z</dcterms:created>
  <dcterms:modified xsi:type="dcterms:W3CDTF">2025-06-10T11:13:53Z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0x0101002163C3EAB1ED0D47B89A350869B02944</vt:lpwstr>
  </property>
</Properties>
</file>